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45" windowWidth="23250" windowHeight="12510"/>
  </bookViews>
  <sheets>
    <sheet name="SPP 14a" sheetId="5" r:id="rId1"/>
    <sheet name="SPP 14b" sheetId="6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6" l="1"/>
  <c r="AB393" i="5"/>
  <c r="Z392" i="5"/>
  <c r="V392" i="5"/>
  <c r="S392" i="5"/>
  <c r="T392" i="5" s="1"/>
  <c r="Z391" i="5"/>
  <c r="V391" i="5"/>
  <c r="S391" i="5"/>
  <c r="T391" i="5" s="1"/>
  <c r="Z390" i="5"/>
  <c r="V390" i="5"/>
  <c r="S390" i="5"/>
  <c r="T390" i="5" s="1"/>
  <c r="Z389" i="5"/>
  <c r="V389" i="5"/>
  <c r="S389" i="5"/>
  <c r="T389" i="5" s="1"/>
  <c r="Z388" i="5"/>
  <c r="V388" i="5"/>
  <c r="S388" i="5"/>
  <c r="T388" i="5" s="1"/>
  <c r="Z387" i="5"/>
  <c r="V387" i="5"/>
  <c r="S387" i="5"/>
  <c r="T387" i="5" s="1"/>
  <c r="Z386" i="5"/>
  <c r="V386" i="5"/>
  <c r="S386" i="5"/>
  <c r="T386" i="5" s="1"/>
  <c r="Z385" i="5"/>
  <c r="V385" i="5"/>
  <c r="S385" i="5"/>
  <c r="T385" i="5" s="1"/>
  <c r="Z384" i="5"/>
  <c r="V384" i="5"/>
  <c r="S384" i="5"/>
  <c r="T384" i="5" s="1"/>
  <c r="Z383" i="5"/>
  <c r="V383" i="5"/>
  <c r="S383" i="5"/>
  <c r="T383" i="5" s="1"/>
  <c r="Z382" i="5"/>
  <c r="V382" i="5"/>
  <c r="S382" i="5"/>
  <c r="T382" i="5" s="1"/>
  <c r="Z381" i="5"/>
  <c r="V381" i="5"/>
  <c r="S381" i="5"/>
  <c r="T381" i="5" s="1"/>
  <c r="Z380" i="5"/>
  <c r="V380" i="5"/>
  <c r="S380" i="5"/>
  <c r="T380" i="5" s="1"/>
  <c r="Z379" i="5"/>
  <c r="V379" i="5"/>
  <c r="S379" i="5"/>
  <c r="T379" i="5" s="1"/>
  <c r="Z378" i="5"/>
  <c r="V378" i="5"/>
  <c r="S378" i="5"/>
  <c r="T378" i="5" s="1"/>
  <c r="Z377" i="5"/>
  <c r="V377" i="5"/>
  <c r="S377" i="5"/>
  <c r="T377" i="5" s="1"/>
  <c r="Z376" i="5"/>
  <c r="V376" i="5"/>
  <c r="S376" i="5"/>
  <c r="T376" i="5" s="1"/>
  <c r="Z375" i="5"/>
  <c r="V375" i="5"/>
  <c r="S375" i="5"/>
  <c r="T375" i="5" s="1"/>
  <c r="Z374" i="5"/>
  <c r="V374" i="5"/>
  <c r="S374" i="5"/>
  <c r="T374" i="5" s="1"/>
  <c r="Z373" i="5"/>
  <c r="V373" i="5"/>
  <c r="S373" i="5"/>
  <c r="T373" i="5" s="1"/>
  <c r="Z372" i="5"/>
  <c r="V372" i="5"/>
  <c r="S372" i="5"/>
  <c r="T372" i="5" s="1"/>
  <c r="Z371" i="5"/>
  <c r="V371" i="5"/>
  <c r="S371" i="5"/>
  <c r="T371" i="5" s="1"/>
  <c r="V393" i="5" l="1"/>
  <c r="T393" i="5"/>
  <c r="Z393" i="5"/>
  <c r="AB46" i="5" l="1"/>
  <c r="I373" i="5"/>
  <c r="M159" i="5"/>
  <c r="M45" i="5"/>
  <c r="AB349" i="5" l="1"/>
  <c r="AB350" i="5"/>
  <c r="AB351" i="5"/>
  <c r="AB352" i="5"/>
  <c r="AB348" i="5"/>
  <c r="S352" i="5"/>
  <c r="T352" i="5" s="1"/>
  <c r="S351" i="5"/>
  <c r="T351" i="5" s="1"/>
  <c r="S350" i="5"/>
  <c r="T350" i="5" s="1"/>
  <c r="S349" i="5"/>
  <c r="T349" i="5" s="1"/>
  <c r="S348" i="5"/>
  <c r="T348" i="5" s="1"/>
  <c r="M410" i="5"/>
  <c r="M409" i="5"/>
  <c r="M408" i="5"/>
  <c r="M407" i="5"/>
  <c r="M406" i="5"/>
  <c r="M405" i="5"/>
  <c r="M404" i="5"/>
  <c r="M403" i="5"/>
  <c r="M394" i="5"/>
  <c r="M393" i="5"/>
  <c r="M391" i="5"/>
  <c r="M390" i="5"/>
  <c r="M414" i="5" s="1"/>
  <c r="D410" i="5"/>
  <c r="E410" i="5" s="1"/>
  <c r="D409" i="5"/>
  <c r="E409" i="5" s="1"/>
  <c r="D408" i="5"/>
  <c r="E408" i="5" s="1"/>
  <c r="D407" i="5"/>
  <c r="E407" i="5" s="1"/>
  <c r="D406" i="5"/>
  <c r="E406" i="5" s="1"/>
  <c r="D405" i="5"/>
  <c r="E405" i="5" s="1"/>
  <c r="D404" i="5"/>
  <c r="E404" i="5" s="1"/>
  <c r="D403" i="5"/>
  <c r="E403" i="5" s="1"/>
  <c r="AB239" i="5"/>
  <c r="AB238" i="5"/>
  <c r="AB237" i="5"/>
  <c r="AB236" i="5"/>
  <c r="AB234" i="5"/>
  <c r="AB224" i="5"/>
  <c r="AB223" i="5"/>
  <c r="AB222" i="5"/>
  <c r="AB211" i="5"/>
  <c r="AB206" i="5"/>
  <c r="AB205" i="5"/>
  <c r="S236" i="5"/>
  <c r="T236" i="5" s="1"/>
  <c r="S237" i="5"/>
  <c r="T237" i="5" s="1"/>
  <c r="S238" i="5"/>
  <c r="T238" i="5" s="1"/>
  <c r="S239" i="5"/>
  <c r="T239" i="5" s="1"/>
  <c r="M369" i="5"/>
  <c r="M368" i="5"/>
  <c r="M367" i="5"/>
  <c r="M366" i="5"/>
  <c r="M361" i="5"/>
  <c r="M358" i="5"/>
  <c r="M357" i="5"/>
  <c r="M356" i="5"/>
  <c r="M352" i="5"/>
  <c r="M350" i="5"/>
  <c r="M349" i="5"/>
  <c r="M344" i="5"/>
  <c r="M343" i="5"/>
  <c r="M342" i="5"/>
  <c r="M340" i="5"/>
  <c r="M338" i="5"/>
  <c r="AB244" i="5" l="1"/>
  <c r="M373" i="5"/>
  <c r="D369" i="5"/>
  <c r="E369" i="5" s="1"/>
  <c r="D368" i="5"/>
  <c r="E368" i="5" s="1"/>
  <c r="D367" i="5"/>
  <c r="E367" i="5" s="1"/>
  <c r="D366" i="5"/>
  <c r="E366" i="5" s="1"/>
  <c r="AB317" i="5"/>
  <c r="AB316" i="5"/>
  <c r="AB315" i="5"/>
  <c r="AB312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296" i="5"/>
  <c r="AB295" i="5"/>
  <c r="M457" i="5"/>
  <c r="M456" i="5"/>
  <c r="M447" i="5"/>
  <c r="M444" i="5"/>
  <c r="M438" i="5"/>
  <c r="M433" i="5"/>
  <c r="M434" i="5"/>
  <c r="M432" i="5"/>
  <c r="M431" i="5"/>
  <c r="D457" i="5"/>
  <c r="E457" i="5" s="1"/>
  <c r="D456" i="5"/>
  <c r="E456" i="5" s="1"/>
  <c r="M461" i="5" l="1"/>
  <c r="AB325" i="5"/>
  <c r="AB184" i="5" l="1"/>
  <c r="AB183" i="5"/>
  <c r="AB182" i="5"/>
  <c r="AB181" i="5"/>
  <c r="AB180" i="5"/>
  <c r="AB179" i="5"/>
  <c r="AB178" i="5"/>
  <c r="AB176" i="5"/>
  <c r="AB173" i="5"/>
  <c r="AB171" i="5"/>
  <c r="AB168" i="5"/>
  <c r="AB163" i="5"/>
  <c r="AB164" i="5"/>
  <c r="AB165" i="5"/>
  <c r="AB166" i="5"/>
  <c r="AB162" i="5"/>
  <c r="AB161" i="5"/>
  <c r="S184" i="5"/>
  <c r="T184" i="5" s="1"/>
  <c r="S183" i="5"/>
  <c r="T183" i="5" s="1"/>
  <c r="S182" i="5"/>
  <c r="T182" i="5" s="1"/>
  <c r="S181" i="5"/>
  <c r="T181" i="5" s="1"/>
  <c r="V175" i="5"/>
  <c r="M225" i="5"/>
  <c r="M213" i="5"/>
  <c r="M208" i="5"/>
  <c r="M192" i="5"/>
  <c r="M190" i="5"/>
  <c r="M189" i="5"/>
  <c r="M186" i="5"/>
  <c r="M184" i="5"/>
  <c r="M183" i="5"/>
  <c r="D225" i="5"/>
  <c r="E225" i="5" s="1"/>
  <c r="AB140" i="5"/>
  <c r="AB139" i="5"/>
  <c r="AB138" i="5"/>
  <c r="AB127" i="5"/>
  <c r="AB126" i="5"/>
  <c r="AB125" i="5"/>
  <c r="AB123" i="5"/>
  <c r="S140" i="5"/>
  <c r="T140" i="5" s="1"/>
  <c r="S139" i="5"/>
  <c r="T139" i="5" s="1"/>
  <c r="S138" i="5"/>
  <c r="T138" i="5" s="1"/>
  <c r="M104" i="5"/>
  <c r="M103" i="5"/>
  <c r="D104" i="5"/>
  <c r="E104" i="5" s="1"/>
  <c r="D103" i="5"/>
  <c r="E103" i="5" s="1"/>
  <c r="AB82" i="5"/>
  <c r="AB76" i="5"/>
  <c r="AB95" i="5"/>
  <c r="AB90" i="5"/>
  <c r="AB89" i="5"/>
  <c r="AB79" i="5"/>
  <c r="AB77" i="5"/>
  <c r="AB72" i="5"/>
  <c r="AB71" i="5"/>
  <c r="AB65" i="5"/>
  <c r="AB66" i="5"/>
  <c r="AB67" i="5"/>
  <c r="AB64" i="5"/>
  <c r="AB63" i="5"/>
  <c r="AB187" i="5" l="1"/>
  <c r="M108" i="5"/>
  <c r="AB144" i="5"/>
  <c r="M231" i="5"/>
  <c r="AB106" i="5"/>
  <c r="M317" i="5" l="1"/>
  <c r="M315" i="5"/>
  <c r="M314" i="5"/>
  <c r="M316" i="5"/>
  <c r="M311" i="5"/>
  <c r="M309" i="5"/>
  <c r="M308" i="5"/>
  <c r="M307" i="5"/>
  <c r="M300" i="5"/>
  <c r="M299" i="5"/>
  <c r="D317" i="5"/>
  <c r="E317" i="5" s="1"/>
  <c r="D316" i="5"/>
  <c r="E316" i="5" s="1"/>
  <c r="D315" i="5"/>
  <c r="E315" i="5" s="1"/>
  <c r="D314" i="5"/>
  <c r="E314" i="5" s="1"/>
  <c r="M320" i="5" l="1"/>
  <c r="M252" i="5"/>
  <c r="M251" i="5"/>
  <c r="K455" i="5"/>
  <c r="D455" i="5"/>
  <c r="E455" i="5" s="1"/>
  <c r="K454" i="5"/>
  <c r="D454" i="5"/>
  <c r="E454" i="5" s="1"/>
  <c r="K453" i="5"/>
  <c r="D453" i="5"/>
  <c r="E453" i="5" s="1"/>
  <c r="K452" i="5"/>
  <c r="D452" i="5"/>
  <c r="E452" i="5" s="1"/>
  <c r="K451" i="5"/>
  <c r="D451" i="5"/>
  <c r="E451" i="5" s="1"/>
  <c r="K450" i="5"/>
  <c r="D450" i="5"/>
  <c r="E450" i="5" s="1"/>
  <c r="K449" i="5"/>
  <c r="G449" i="5"/>
  <c r="D449" i="5"/>
  <c r="E449" i="5" s="1"/>
  <c r="G448" i="5"/>
  <c r="D448" i="5"/>
  <c r="E448" i="5" s="1"/>
  <c r="G447" i="5"/>
  <c r="D447" i="5"/>
  <c r="E447" i="5" s="1"/>
  <c r="G446" i="5"/>
  <c r="D446" i="5"/>
  <c r="E446" i="5" s="1"/>
  <c r="G445" i="5"/>
  <c r="D445" i="5"/>
  <c r="E445" i="5" s="1"/>
  <c r="G444" i="5"/>
  <c r="D444" i="5"/>
  <c r="E444" i="5" s="1"/>
  <c r="K443" i="5"/>
  <c r="G443" i="5"/>
  <c r="D443" i="5"/>
  <c r="E443" i="5" s="1"/>
  <c r="G442" i="5"/>
  <c r="D442" i="5"/>
  <c r="E442" i="5" s="1"/>
  <c r="G441" i="5"/>
  <c r="D441" i="5"/>
  <c r="E441" i="5" s="1"/>
  <c r="G440" i="5"/>
  <c r="D440" i="5"/>
  <c r="E440" i="5" s="1"/>
  <c r="G439" i="5"/>
  <c r="D439" i="5"/>
  <c r="E439" i="5" s="1"/>
  <c r="G438" i="5"/>
  <c r="D438" i="5"/>
  <c r="E438" i="5" s="1"/>
  <c r="G437" i="5"/>
  <c r="D437" i="5"/>
  <c r="E437" i="5" s="1"/>
  <c r="G436" i="5"/>
  <c r="D436" i="5"/>
  <c r="E436" i="5" s="1"/>
  <c r="G435" i="5"/>
  <c r="D435" i="5"/>
  <c r="E435" i="5" s="1"/>
  <c r="K434" i="5"/>
  <c r="G434" i="5"/>
  <c r="D434" i="5"/>
  <c r="E434" i="5" s="1"/>
  <c r="G433" i="5"/>
  <c r="D433" i="5"/>
  <c r="E433" i="5" s="1"/>
  <c r="G432" i="5"/>
  <c r="D432" i="5"/>
  <c r="E432" i="5" s="1"/>
  <c r="A432" i="5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G431" i="5"/>
  <c r="D431" i="5"/>
  <c r="E431" i="5" s="1"/>
  <c r="K402" i="5"/>
  <c r="K414" i="5" s="1"/>
  <c r="D402" i="5"/>
  <c r="E402" i="5" s="1"/>
  <c r="G401" i="5"/>
  <c r="D401" i="5"/>
  <c r="E401" i="5" s="1"/>
  <c r="G400" i="5"/>
  <c r="D400" i="5"/>
  <c r="E400" i="5" s="1"/>
  <c r="G399" i="5"/>
  <c r="D399" i="5"/>
  <c r="E399" i="5" s="1"/>
  <c r="G398" i="5"/>
  <c r="D398" i="5"/>
  <c r="E398" i="5" s="1"/>
  <c r="G397" i="5"/>
  <c r="D397" i="5"/>
  <c r="E397" i="5" s="1"/>
  <c r="G396" i="5"/>
  <c r="D396" i="5"/>
  <c r="E396" i="5" s="1"/>
  <c r="G395" i="5"/>
  <c r="D395" i="5"/>
  <c r="E395" i="5" s="1"/>
  <c r="G394" i="5"/>
  <c r="D394" i="5"/>
  <c r="E394" i="5" s="1"/>
  <c r="G393" i="5"/>
  <c r="D393" i="5"/>
  <c r="E393" i="5" s="1"/>
  <c r="G392" i="5"/>
  <c r="D392" i="5"/>
  <c r="E392" i="5" s="1"/>
  <c r="G391" i="5"/>
  <c r="D391" i="5"/>
  <c r="E391" i="5" s="1"/>
  <c r="A391" i="5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G390" i="5"/>
  <c r="D390" i="5"/>
  <c r="E390" i="5" s="1"/>
  <c r="K365" i="5"/>
  <c r="D365" i="5"/>
  <c r="E365" i="5" s="1"/>
  <c r="K364" i="5"/>
  <c r="D364" i="5"/>
  <c r="E364" i="5" s="1"/>
  <c r="K363" i="5"/>
  <c r="D363" i="5"/>
  <c r="E363" i="5" s="1"/>
  <c r="K362" i="5"/>
  <c r="D362" i="5"/>
  <c r="E362" i="5" s="1"/>
  <c r="K361" i="5"/>
  <c r="D361" i="5"/>
  <c r="E361" i="5" s="1"/>
  <c r="K360" i="5"/>
  <c r="D360" i="5"/>
  <c r="E360" i="5" s="1"/>
  <c r="G359" i="5"/>
  <c r="D359" i="5"/>
  <c r="E359" i="5" s="1"/>
  <c r="G358" i="5"/>
  <c r="D358" i="5"/>
  <c r="E358" i="5" s="1"/>
  <c r="G357" i="5"/>
  <c r="D357" i="5"/>
  <c r="E357" i="5" s="1"/>
  <c r="G356" i="5"/>
  <c r="D356" i="5"/>
  <c r="E356" i="5" s="1"/>
  <c r="G355" i="5"/>
  <c r="D355" i="5"/>
  <c r="E355" i="5" s="1"/>
  <c r="G354" i="5"/>
  <c r="D354" i="5"/>
  <c r="E354" i="5" s="1"/>
  <c r="G353" i="5"/>
  <c r="D353" i="5"/>
  <c r="E353" i="5" s="1"/>
  <c r="G352" i="5"/>
  <c r="D352" i="5"/>
  <c r="E352" i="5" s="1"/>
  <c r="G351" i="5"/>
  <c r="D351" i="5"/>
  <c r="E351" i="5" s="1"/>
  <c r="G350" i="5"/>
  <c r="D350" i="5"/>
  <c r="E350" i="5" s="1"/>
  <c r="G349" i="5"/>
  <c r="D349" i="5"/>
  <c r="E349" i="5" s="1"/>
  <c r="G348" i="5"/>
  <c r="D348" i="5"/>
  <c r="E348" i="5" s="1"/>
  <c r="AB355" i="5"/>
  <c r="V355" i="5"/>
  <c r="G347" i="5"/>
  <c r="D347" i="5"/>
  <c r="E347" i="5" s="1"/>
  <c r="G346" i="5"/>
  <c r="D346" i="5"/>
  <c r="E346" i="5" s="1"/>
  <c r="G345" i="5"/>
  <c r="D345" i="5"/>
  <c r="E345" i="5" s="1"/>
  <c r="G344" i="5"/>
  <c r="D344" i="5"/>
  <c r="E344" i="5" s="1"/>
  <c r="G343" i="5"/>
  <c r="D343" i="5"/>
  <c r="E343" i="5" s="1"/>
  <c r="Z347" i="5"/>
  <c r="S347" i="5"/>
  <c r="T347" i="5" s="1"/>
  <c r="G342" i="5"/>
  <c r="D342" i="5"/>
  <c r="E342" i="5" s="1"/>
  <c r="Z346" i="5"/>
  <c r="S346" i="5"/>
  <c r="T346" i="5" s="1"/>
  <c r="G341" i="5"/>
  <c r="D341" i="5"/>
  <c r="E341" i="5" s="1"/>
  <c r="Z345" i="5"/>
  <c r="S345" i="5"/>
  <c r="T345" i="5" s="1"/>
  <c r="G340" i="5"/>
  <c r="D340" i="5"/>
  <c r="E340" i="5" s="1"/>
  <c r="Z344" i="5"/>
  <c r="S344" i="5"/>
  <c r="T344" i="5" s="1"/>
  <c r="G339" i="5"/>
  <c r="D339" i="5"/>
  <c r="E339" i="5" s="1"/>
  <c r="Z343" i="5"/>
  <c r="S343" i="5"/>
  <c r="T343" i="5" s="1"/>
  <c r="G338" i="5"/>
  <c r="D338" i="5"/>
  <c r="E338" i="5" s="1"/>
  <c r="A338" i="5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Z342" i="5"/>
  <c r="S342" i="5"/>
  <c r="T342" i="5" s="1"/>
  <c r="P342" i="5"/>
  <c r="P343" i="5" s="1"/>
  <c r="P344" i="5" s="1"/>
  <c r="P345" i="5" s="1"/>
  <c r="P346" i="5" s="1"/>
  <c r="P347" i="5" s="1"/>
  <c r="G337" i="5"/>
  <c r="D337" i="5"/>
  <c r="E337" i="5" s="1"/>
  <c r="Z341" i="5"/>
  <c r="S341" i="5"/>
  <c r="T341" i="5" s="1"/>
  <c r="V325" i="5"/>
  <c r="S323" i="5"/>
  <c r="Z322" i="5"/>
  <c r="S322" i="5"/>
  <c r="T322" i="5" s="1"/>
  <c r="Z321" i="5"/>
  <c r="S321" i="5"/>
  <c r="T321" i="5" s="1"/>
  <c r="Z320" i="5"/>
  <c r="S320" i="5"/>
  <c r="T320" i="5" s="1"/>
  <c r="Z319" i="5"/>
  <c r="S319" i="5"/>
  <c r="T319" i="5" s="1"/>
  <c r="Z318" i="5"/>
  <c r="S318" i="5"/>
  <c r="T318" i="5" s="1"/>
  <c r="K313" i="5"/>
  <c r="D313" i="5"/>
  <c r="E313" i="5" s="1"/>
  <c r="Z317" i="5"/>
  <c r="S317" i="5"/>
  <c r="T317" i="5" s="1"/>
  <c r="K312" i="5"/>
  <c r="D312" i="5"/>
  <c r="E312" i="5" s="1"/>
  <c r="Z316" i="5"/>
  <c r="S316" i="5"/>
  <c r="T316" i="5" s="1"/>
  <c r="K311" i="5"/>
  <c r="D311" i="5"/>
  <c r="E311" i="5" s="1"/>
  <c r="Z315" i="5"/>
  <c r="S315" i="5"/>
  <c r="T315" i="5" s="1"/>
  <c r="K310" i="5"/>
  <c r="D310" i="5"/>
  <c r="E310" i="5" s="1"/>
  <c r="Z314" i="5"/>
  <c r="S314" i="5"/>
  <c r="T314" i="5" s="1"/>
  <c r="K309" i="5"/>
  <c r="D309" i="5"/>
  <c r="E309" i="5" s="1"/>
  <c r="Z313" i="5"/>
  <c r="S313" i="5"/>
  <c r="T313" i="5" s="1"/>
  <c r="K308" i="5"/>
  <c r="D308" i="5"/>
  <c r="E308" i="5" s="1"/>
  <c r="Z312" i="5"/>
  <c r="S312" i="5"/>
  <c r="T312" i="5" s="1"/>
  <c r="K307" i="5"/>
  <c r="D307" i="5"/>
  <c r="E307" i="5" s="1"/>
  <c r="Z311" i="5"/>
  <c r="S311" i="5"/>
  <c r="T311" i="5" s="1"/>
  <c r="K306" i="5"/>
  <c r="D306" i="5"/>
  <c r="E306" i="5" s="1"/>
  <c r="Z310" i="5"/>
  <c r="S310" i="5"/>
  <c r="T310" i="5" s="1"/>
  <c r="K305" i="5"/>
  <c r="D305" i="5"/>
  <c r="E305" i="5" s="1"/>
  <c r="Z309" i="5"/>
  <c r="S309" i="5"/>
  <c r="T309" i="5" s="1"/>
  <c r="K304" i="5"/>
  <c r="D304" i="5"/>
  <c r="E304" i="5" s="1"/>
  <c r="Z308" i="5"/>
  <c r="S308" i="5"/>
  <c r="T308" i="5" s="1"/>
  <c r="K303" i="5"/>
  <c r="D303" i="5"/>
  <c r="E303" i="5" s="1"/>
  <c r="Z307" i="5"/>
  <c r="S307" i="5"/>
  <c r="T307" i="5" s="1"/>
  <c r="K302" i="5"/>
  <c r="D302" i="5"/>
  <c r="E302" i="5" s="1"/>
  <c r="Z306" i="5"/>
  <c r="S306" i="5"/>
  <c r="T306" i="5" s="1"/>
  <c r="K301" i="5"/>
  <c r="D301" i="5"/>
  <c r="E301" i="5" s="1"/>
  <c r="Z305" i="5"/>
  <c r="S305" i="5"/>
  <c r="T305" i="5" s="1"/>
  <c r="K300" i="5"/>
  <c r="D300" i="5"/>
  <c r="E300" i="5" s="1"/>
  <c r="Z304" i="5"/>
  <c r="S304" i="5"/>
  <c r="T304" i="5" s="1"/>
  <c r="K299" i="5"/>
  <c r="D299" i="5"/>
  <c r="E299" i="5" s="1"/>
  <c r="A299" i="5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Z303" i="5"/>
  <c r="S303" i="5"/>
  <c r="T303" i="5" s="1"/>
  <c r="K298" i="5"/>
  <c r="D298" i="5"/>
  <c r="E298" i="5" s="1"/>
  <c r="Z302" i="5"/>
  <c r="S302" i="5"/>
  <c r="T302" i="5" s="1"/>
  <c r="Z301" i="5"/>
  <c r="S301" i="5"/>
  <c r="T301" i="5" s="1"/>
  <c r="Z300" i="5"/>
  <c r="S300" i="5"/>
  <c r="T300" i="5" s="1"/>
  <c r="Z299" i="5"/>
  <c r="S299" i="5"/>
  <c r="T299" i="5" s="1"/>
  <c r="Z298" i="5"/>
  <c r="S298" i="5"/>
  <c r="T298" i="5" s="1"/>
  <c r="Z297" i="5"/>
  <c r="S297" i="5"/>
  <c r="T297" i="5" s="1"/>
  <c r="Z296" i="5"/>
  <c r="S296" i="5"/>
  <c r="T296" i="5" s="1"/>
  <c r="P296" i="5"/>
  <c r="P297" i="5" s="1"/>
  <c r="P298" i="5" s="1"/>
  <c r="P299" i="5" s="1"/>
  <c r="P300" i="5" s="1"/>
  <c r="P301" i="5" s="1"/>
  <c r="P302" i="5" s="1"/>
  <c r="P303" i="5" s="1"/>
  <c r="P304" i="5" s="1"/>
  <c r="P305" i="5" s="1"/>
  <c r="P306" i="5" s="1"/>
  <c r="P307" i="5" s="1"/>
  <c r="P308" i="5" s="1"/>
  <c r="P309" i="5" s="1"/>
  <c r="P310" i="5" s="1"/>
  <c r="P311" i="5" s="1"/>
  <c r="P312" i="5" s="1"/>
  <c r="P313" i="5" s="1"/>
  <c r="P314" i="5" s="1"/>
  <c r="P315" i="5" s="1"/>
  <c r="P316" i="5" s="1"/>
  <c r="P317" i="5" s="1"/>
  <c r="P318" i="5" s="1"/>
  <c r="P319" i="5" s="1"/>
  <c r="P320" i="5" s="1"/>
  <c r="P321" i="5" s="1"/>
  <c r="P322" i="5" s="1"/>
  <c r="Z295" i="5"/>
  <c r="S295" i="5"/>
  <c r="T295" i="5" s="1"/>
  <c r="K276" i="5"/>
  <c r="D276" i="5"/>
  <c r="E276" i="5" s="1"/>
  <c r="K275" i="5"/>
  <c r="D275" i="5"/>
  <c r="E275" i="5" s="1"/>
  <c r="AB279" i="5"/>
  <c r="Z279" i="5"/>
  <c r="K274" i="5"/>
  <c r="D274" i="5"/>
  <c r="E274" i="5" s="1"/>
  <c r="K273" i="5"/>
  <c r="D273" i="5"/>
  <c r="E273" i="5" s="1"/>
  <c r="S277" i="5"/>
  <c r="K272" i="5"/>
  <c r="D272" i="5"/>
  <c r="E272" i="5" s="1"/>
  <c r="V276" i="5"/>
  <c r="S276" i="5"/>
  <c r="T276" i="5" s="1"/>
  <c r="K271" i="5"/>
  <c r="D271" i="5"/>
  <c r="E271" i="5" s="1"/>
  <c r="V275" i="5"/>
  <c r="S275" i="5"/>
  <c r="T275" i="5" s="1"/>
  <c r="K270" i="5"/>
  <c r="D270" i="5"/>
  <c r="E270" i="5" s="1"/>
  <c r="V274" i="5"/>
  <c r="S274" i="5"/>
  <c r="T274" i="5" s="1"/>
  <c r="K269" i="5"/>
  <c r="D269" i="5"/>
  <c r="E269" i="5" s="1"/>
  <c r="V273" i="5"/>
  <c r="S273" i="5"/>
  <c r="T273" i="5" s="1"/>
  <c r="K268" i="5"/>
  <c r="D268" i="5"/>
  <c r="E268" i="5" s="1"/>
  <c r="V272" i="5"/>
  <c r="S272" i="5"/>
  <c r="T272" i="5" s="1"/>
  <c r="K267" i="5"/>
  <c r="D267" i="5"/>
  <c r="E267" i="5" s="1"/>
  <c r="V271" i="5"/>
  <c r="S271" i="5"/>
  <c r="T271" i="5" s="1"/>
  <c r="K266" i="5"/>
  <c r="D266" i="5"/>
  <c r="E266" i="5" s="1"/>
  <c r="V270" i="5"/>
  <c r="S270" i="5"/>
  <c r="T270" i="5" s="1"/>
  <c r="K265" i="5"/>
  <c r="G265" i="5"/>
  <c r="D265" i="5"/>
  <c r="E265" i="5" s="1"/>
  <c r="V269" i="5"/>
  <c r="S269" i="5"/>
  <c r="T269" i="5" s="1"/>
  <c r="K264" i="5"/>
  <c r="G264" i="5"/>
  <c r="D264" i="5"/>
  <c r="E264" i="5" s="1"/>
  <c r="V268" i="5"/>
  <c r="S268" i="5"/>
  <c r="T268" i="5" s="1"/>
  <c r="K263" i="5"/>
  <c r="G263" i="5"/>
  <c r="D263" i="5"/>
  <c r="E263" i="5" s="1"/>
  <c r="V267" i="5"/>
  <c r="S267" i="5"/>
  <c r="T267" i="5" s="1"/>
  <c r="K262" i="5"/>
  <c r="G262" i="5"/>
  <c r="D262" i="5"/>
  <c r="E262" i="5" s="1"/>
  <c r="V266" i="5"/>
  <c r="S266" i="5"/>
  <c r="T266" i="5" s="1"/>
  <c r="K261" i="5"/>
  <c r="G261" i="5"/>
  <c r="D261" i="5"/>
  <c r="E261" i="5" s="1"/>
  <c r="V265" i="5"/>
  <c r="S265" i="5"/>
  <c r="T265" i="5" s="1"/>
  <c r="K260" i="5"/>
  <c r="G260" i="5"/>
  <c r="D260" i="5"/>
  <c r="E260" i="5" s="1"/>
  <c r="V264" i="5"/>
  <c r="S264" i="5"/>
  <c r="T264" i="5" s="1"/>
  <c r="K259" i="5"/>
  <c r="G259" i="5"/>
  <c r="D259" i="5"/>
  <c r="E259" i="5" s="1"/>
  <c r="V263" i="5"/>
  <c r="S263" i="5"/>
  <c r="T263" i="5" s="1"/>
  <c r="K258" i="5"/>
  <c r="G258" i="5"/>
  <c r="D258" i="5"/>
  <c r="E258" i="5" s="1"/>
  <c r="V262" i="5"/>
  <c r="S262" i="5"/>
  <c r="T262" i="5" s="1"/>
  <c r="P262" i="5"/>
  <c r="P263" i="5" s="1"/>
  <c r="P264" i="5" s="1"/>
  <c r="P265" i="5" s="1"/>
  <c r="P266" i="5" s="1"/>
  <c r="P267" i="5" s="1"/>
  <c r="P268" i="5" s="1"/>
  <c r="P269" i="5" s="1"/>
  <c r="P270" i="5" s="1"/>
  <c r="P271" i="5" s="1"/>
  <c r="P272" i="5" s="1"/>
  <c r="P273" i="5" s="1"/>
  <c r="P274" i="5" s="1"/>
  <c r="P275" i="5" s="1"/>
  <c r="P276" i="5" s="1"/>
  <c r="K257" i="5"/>
  <c r="G257" i="5"/>
  <c r="D257" i="5"/>
  <c r="E257" i="5" s="1"/>
  <c r="V261" i="5"/>
  <c r="S261" i="5"/>
  <c r="T261" i="5" s="1"/>
  <c r="G256" i="5"/>
  <c r="D256" i="5"/>
  <c r="E256" i="5" s="1"/>
  <c r="K255" i="5"/>
  <c r="G255" i="5"/>
  <c r="D255" i="5"/>
  <c r="E255" i="5" s="1"/>
  <c r="G254" i="5"/>
  <c r="D254" i="5"/>
  <c r="E254" i="5" s="1"/>
  <c r="K253" i="5"/>
  <c r="G253" i="5"/>
  <c r="D253" i="5"/>
  <c r="E253" i="5" s="1"/>
  <c r="K252" i="5"/>
  <c r="G252" i="5"/>
  <c r="D252" i="5"/>
  <c r="E252" i="5" s="1"/>
  <c r="K251" i="5"/>
  <c r="G251" i="5"/>
  <c r="D251" i="5"/>
  <c r="E251" i="5" s="1"/>
  <c r="K250" i="5"/>
  <c r="G250" i="5"/>
  <c r="D250" i="5"/>
  <c r="E250" i="5" s="1"/>
  <c r="A250" i="5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K249" i="5"/>
  <c r="G249" i="5"/>
  <c r="D249" i="5"/>
  <c r="E249" i="5" s="1"/>
  <c r="Z235" i="5"/>
  <c r="S235" i="5"/>
  <c r="T235" i="5" s="1"/>
  <c r="Z234" i="5"/>
  <c r="S234" i="5"/>
  <c r="T234" i="5" s="1"/>
  <c r="Z233" i="5"/>
  <c r="S233" i="5"/>
  <c r="T233" i="5" s="1"/>
  <c r="V232" i="5"/>
  <c r="S232" i="5"/>
  <c r="T232" i="5" s="1"/>
  <c r="V231" i="5"/>
  <c r="S231" i="5"/>
  <c r="T231" i="5" s="1"/>
  <c r="V230" i="5"/>
  <c r="S230" i="5"/>
  <c r="T230" i="5" s="1"/>
  <c r="V229" i="5"/>
  <c r="S229" i="5"/>
  <c r="T229" i="5" s="1"/>
  <c r="V228" i="5"/>
  <c r="S228" i="5"/>
  <c r="T228" i="5" s="1"/>
  <c r="V227" i="5"/>
  <c r="S227" i="5"/>
  <c r="T227" i="5" s="1"/>
  <c r="V226" i="5"/>
  <c r="S226" i="5"/>
  <c r="T226" i="5" s="1"/>
  <c r="K224" i="5"/>
  <c r="D224" i="5"/>
  <c r="E224" i="5" s="1"/>
  <c r="V225" i="5"/>
  <c r="S225" i="5"/>
  <c r="T225" i="5" s="1"/>
  <c r="K223" i="5"/>
  <c r="D223" i="5"/>
  <c r="E223" i="5" s="1"/>
  <c r="V224" i="5"/>
  <c r="S224" i="5"/>
  <c r="T224" i="5" s="1"/>
  <c r="K222" i="5"/>
  <c r="D222" i="5"/>
  <c r="E222" i="5" s="1"/>
  <c r="V223" i="5"/>
  <c r="S223" i="5"/>
  <c r="T223" i="5" s="1"/>
  <c r="K221" i="5"/>
  <c r="D221" i="5"/>
  <c r="E221" i="5" s="1"/>
  <c r="V222" i="5"/>
  <c r="S222" i="5"/>
  <c r="T222" i="5" s="1"/>
  <c r="K220" i="5"/>
  <c r="D220" i="5"/>
  <c r="E220" i="5" s="1"/>
  <c r="V221" i="5"/>
  <c r="S221" i="5"/>
  <c r="T221" i="5" s="1"/>
  <c r="K219" i="5"/>
  <c r="D219" i="5"/>
  <c r="E219" i="5" s="1"/>
  <c r="V220" i="5"/>
  <c r="S220" i="5"/>
  <c r="T220" i="5" s="1"/>
  <c r="K218" i="5"/>
  <c r="D218" i="5"/>
  <c r="E218" i="5" s="1"/>
  <c r="Z219" i="5"/>
  <c r="V219" i="5"/>
  <c r="S219" i="5"/>
  <c r="T219" i="5" s="1"/>
  <c r="K217" i="5"/>
  <c r="D217" i="5"/>
  <c r="E217" i="5" s="1"/>
  <c r="V218" i="5"/>
  <c r="S218" i="5"/>
  <c r="T218" i="5" s="1"/>
  <c r="K216" i="5"/>
  <c r="D216" i="5"/>
  <c r="E216" i="5" s="1"/>
  <c r="Z217" i="5"/>
  <c r="V217" i="5"/>
  <c r="S217" i="5"/>
  <c r="T217" i="5" s="1"/>
  <c r="K215" i="5"/>
  <c r="D215" i="5"/>
  <c r="E215" i="5" s="1"/>
  <c r="Z216" i="5"/>
  <c r="V216" i="5"/>
  <c r="S216" i="5"/>
  <c r="T216" i="5" s="1"/>
  <c r="K214" i="5"/>
  <c r="D214" i="5"/>
  <c r="E214" i="5" s="1"/>
  <c r="Z215" i="5"/>
  <c r="V215" i="5"/>
  <c r="S215" i="5"/>
  <c r="T215" i="5" s="1"/>
  <c r="K213" i="5"/>
  <c r="D213" i="5"/>
  <c r="E213" i="5" s="1"/>
  <c r="Z214" i="5"/>
  <c r="V214" i="5"/>
  <c r="S214" i="5"/>
  <c r="T214" i="5" s="1"/>
  <c r="K212" i="5"/>
  <c r="D212" i="5"/>
  <c r="E212" i="5" s="1"/>
  <c r="Z213" i="5"/>
  <c r="V213" i="5"/>
  <c r="S213" i="5"/>
  <c r="T213" i="5" s="1"/>
  <c r="K211" i="5"/>
  <c r="D211" i="5"/>
  <c r="E211" i="5" s="1"/>
  <c r="Z212" i="5"/>
  <c r="V212" i="5"/>
  <c r="S212" i="5"/>
  <c r="T212" i="5" s="1"/>
  <c r="G210" i="5"/>
  <c r="D210" i="5"/>
  <c r="E210" i="5" s="1"/>
  <c r="V211" i="5"/>
  <c r="S211" i="5"/>
  <c r="T211" i="5" s="1"/>
  <c r="G209" i="5"/>
  <c r="D209" i="5"/>
  <c r="E209" i="5" s="1"/>
  <c r="V210" i="5"/>
  <c r="S210" i="5"/>
  <c r="T210" i="5" s="1"/>
  <c r="G208" i="5"/>
  <c r="D208" i="5"/>
  <c r="E208" i="5" s="1"/>
  <c r="V209" i="5"/>
  <c r="S209" i="5"/>
  <c r="T209" i="5" s="1"/>
  <c r="G207" i="5"/>
  <c r="D207" i="5"/>
  <c r="E207" i="5" s="1"/>
  <c r="V208" i="5"/>
  <c r="S208" i="5"/>
  <c r="T208" i="5" s="1"/>
  <c r="G206" i="5"/>
  <c r="D206" i="5"/>
  <c r="E206" i="5" s="1"/>
  <c r="Z207" i="5"/>
  <c r="V207" i="5"/>
  <c r="S207" i="5"/>
  <c r="T207" i="5" s="1"/>
  <c r="G205" i="5"/>
  <c r="D205" i="5"/>
  <c r="E205" i="5" s="1"/>
  <c r="V206" i="5"/>
  <c r="S206" i="5"/>
  <c r="T206" i="5" s="1"/>
  <c r="G204" i="5"/>
  <c r="D204" i="5"/>
  <c r="E204" i="5" s="1"/>
  <c r="Z205" i="5"/>
  <c r="V205" i="5"/>
  <c r="S205" i="5"/>
  <c r="T205" i="5" s="1"/>
  <c r="P205" i="5"/>
  <c r="P206" i="5" s="1"/>
  <c r="P207" i="5" s="1"/>
  <c r="P208" i="5" s="1"/>
  <c r="P209" i="5" s="1"/>
  <c r="P210" i="5" s="1"/>
  <c r="P211" i="5" s="1"/>
  <c r="P212" i="5" s="1"/>
  <c r="P213" i="5" s="1"/>
  <c r="P214" i="5" s="1"/>
  <c r="P215" i="5" s="1"/>
  <c r="P216" i="5" s="1"/>
  <c r="P217" i="5" s="1"/>
  <c r="P218" i="5" s="1"/>
  <c r="P219" i="5" s="1"/>
  <c r="P220" i="5" s="1"/>
  <c r="P221" i="5" s="1"/>
  <c r="P222" i="5" s="1"/>
  <c r="P223" i="5" s="1"/>
  <c r="P224" i="5" s="1"/>
  <c r="P225" i="5" s="1"/>
  <c r="P226" i="5" s="1"/>
  <c r="P227" i="5" s="1"/>
  <c r="P228" i="5" s="1"/>
  <c r="P229" i="5" s="1"/>
  <c r="P230" i="5" s="1"/>
  <c r="P231" i="5" s="1"/>
  <c r="P232" i="5" s="1"/>
  <c r="P233" i="5" s="1"/>
  <c r="P234" i="5" s="1"/>
  <c r="P235" i="5" s="1"/>
  <c r="G203" i="5"/>
  <c r="D203" i="5"/>
  <c r="E203" i="5" s="1"/>
  <c r="Z204" i="5"/>
  <c r="V204" i="5"/>
  <c r="S204" i="5"/>
  <c r="T204" i="5" s="1"/>
  <c r="K202" i="5"/>
  <c r="G202" i="5"/>
  <c r="D202" i="5"/>
  <c r="E202" i="5" s="1"/>
  <c r="G201" i="5"/>
  <c r="D201" i="5"/>
  <c r="E201" i="5" s="1"/>
  <c r="G200" i="5"/>
  <c r="D200" i="5"/>
  <c r="E200" i="5" s="1"/>
  <c r="G199" i="5"/>
  <c r="D199" i="5"/>
  <c r="E199" i="5" s="1"/>
  <c r="G198" i="5"/>
  <c r="D198" i="5"/>
  <c r="E198" i="5" s="1"/>
  <c r="G197" i="5"/>
  <c r="D197" i="5"/>
  <c r="E197" i="5" s="1"/>
  <c r="G196" i="5"/>
  <c r="D196" i="5"/>
  <c r="E196" i="5" s="1"/>
  <c r="G195" i="5"/>
  <c r="D195" i="5"/>
  <c r="E195" i="5" s="1"/>
  <c r="G194" i="5"/>
  <c r="D194" i="5"/>
  <c r="E194" i="5" s="1"/>
  <c r="K193" i="5"/>
  <c r="G193" i="5"/>
  <c r="D193" i="5"/>
  <c r="E193" i="5" s="1"/>
  <c r="K192" i="5"/>
  <c r="G192" i="5"/>
  <c r="D192" i="5"/>
  <c r="E192" i="5" s="1"/>
  <c r="K191" i="5"/>
  <c r="G191" i="5"/>
  <c r="D191" i="5"/>
  <c r="E191" i="5" s="1"/>
  <c r="K190" i="5"/>
  <c r="G190" i="5"/>
  <c r="D190" i="5"/>
  <c r="E190" i="5" s="1"/>
  <c r="G189" i="5"/>
  <c r="D189" i="5"/>
  <c r="E189" i="5" s="1"/>
  <c r="G188" i="5"/>
  <c r="D188" i="5"/>
  <c r="E188" i="5" s="1"/>
  <c r="G187" i="5"/>
  <c r="D187" i="5"/>
  <c r="E187" i="5" s="1"/>
  <c r="G186" i="5"/>
  <c r="D186" i="5"/>
  <c r="E186" i="5" s="1"/>
  <c r="G185" i="5"/>
  <c r="D185" i="5"/>
  <c r="E185" i="5" s="1"/>
  <c r="G184" i="5"/>
  <c r="D184" i="5"/>
  <c r="E184" i="5" s="1"/>
  <c r="K183" i="5"/>
  <c r="G183" i="5"/>
  <c r="D183" i="5"/>
  <c r="E183" i="5" s="1"/>
  <c r="G182" i="5"/>
  <c r="D182" i="5"/>
  <c r="E182" i="5" s="1"/>
  <c r="G181" i="5"/>
  <c r="D181" i="5"/>
  <c r="E181" i="5" s="1"/>
  <c r="Z180" i="5"/>
  <c r="S180" i="5"/>
  <c r="T180" i="5" s="1"/>
  <c r="G180" i="5"/>
  <c r="D180" i="5"/>
  <c r="E180" i="5" s="1"/>
  <c r="Z179" i="5"/>
  <c r="S179" i="5"/>
  <c r="T179" i="5" s="1"/>
  <c r="K179" i="5"/>
  <c r="G179" i="5"/>
  <c r="D179" i="5"/>
  <c r="E179" i="5" s="1"/>
  <c r="Z178" i="5"/>
  <c r="S178" i="5"/>
  <c r="T178" i="5" s="1"/>
  <c r="K178" i="5"/>
  <c r="G178" i="5"/>
  <c r="D178" i="5"/>
  <c r="E178" i="5" s="1"/>
  <c r="A178" i="5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Z177" i="5"/>
  <c r="S177" i="5"/>
  <c r="T177" i="5" s="1"/>
  <c r="G177" i="5"/>
  <c r="D177" i="5"/>
  <c r="E177" i="5" s="1"/>
  <c r="Z176" i="5"/>
  <c r="S176" i="5"/>
  <c r="T176" i="5" s="1"/>
  <c r="S175" i="5"/>
  <c r="T175" i="5" s="1"/>
  <c r="V174" i="5"/>
  <c r="S174" i="5"/>
  <c r="T174" i="5" s="1"/>
  <c r="V173" i="5"/>
  <c r="S173" i="5"/>
  <c r="T173" i="5" s="1"/>
  <c r="V172" i="5"/>
  <c r="S172" i="5"/>
  <c r="T172" i="5" s="1"/>
  <c r="V171" i="5"/>
  <c r="S171" i="5"/>
  <c r="T171" i="5" s="1"/>
  <c r="V170" i="5"/>
  <c r="S170" i="5"/>
  <c r="T170" i="5" s="1"/>
  <c r="V169" i="5"/>
  <c r="S169" i="5"/>
  <c r="T169" i="5" s="1"/>
  <c r="V168" i="5"/>
  <c r="S168" i="5"/>
  <c r="T168" i="5" s="1"/>
  <c r="V167" i="5"/>
  <c r="S167" i="5"/>
  <c r="T167" i="5" s="1"/>
  <c r="V166" i="5"/>
  <c r="S166" i="5"/>
  <c r="T166" i="5" s="1"/>
  <c r="V165" i="5"/>
  <c r="S165" i="5"/>
  <c r="T165" i="5" s="1"/>
  <c r="V164" i="5"/>
  <c r="S164" i="5"/>
  <c r="T164" i="5" s="1"/>
  <c r="V163" i="5"/>
  <c r="S163" i="5"/>
  <c r="T163" i="5" s="1"/>
  <c r="V162" i="5"/>
  <c r="S162" i="5"/>
  <c r="T162" i="5" s="1"/>
  <c r="P162" i="5"/>
  <c r="P163" i="5" s="1"/>
  <c r="P164" i="5" s="1"/>
  <c r="P165" i="5" s="1"/>
  <c r="P166" i="5" s="1"/>
  <c r="P167" i="5" s="1"/>
  <c r="P168" i="5" s="1"/>
  <c r="P169" i="5" s="1"/>
  <c r="P170" i="5" s="1"/>
  <c r="P171" i="5" s="1"/>
  <c r="P172" i="5" s="1"/>
  <c r="P173" i="5" s="1"/>
  <c r="P174" i="5" s="1"/>
  <c r="P175" i="5" s="1"/>
  <c r="P176" i="5" s="1"/>
  <c r="P177" i="5" s="1"/>
  <c r="P178" i="5" s="1"/>
  <c r="P179" i="5" s="1"/>
  <c r="P180" i="5" s="1"/>
  <c r="P181" i="5" s="1"/>
  <c r="P182" i="5" s="1"/>
  <c r="P183" i="5" s="1"/>
  <c r="P184" i="5" s="1"/>
  <c r="V161" i="5"/>
  <c r="S161" i="5"/>
  <c r="T161" i="5" s="1"/>
  <c r="I159" i="5"/>
  <c r="D157" i="5"/>
  <c r="D156" i="5"/>
  <c r="K155" i="5"/>
  <c r="D155" i="5"/>
  <c r="E155" i="5" s="1"/>
  <c r="K154" i="5"/>
  <c r="D154" i="5"/>
  <c r="E154" i="5" s="1"/>
  <c r="K153" i="5"/>
  <c r="D153" i="5"/>
  <c r="E153" i="5" s="1"/>
  <c r="K152" i="5"/>
  <c r="D152" i="5"/>
  <c r="E152" i="5" s="1"/>
  <c r="K151" i="5"/>
  <c r="D151" i="5"/>
  <c r="E151" i="5" s="1"/>
  <c r="K150" i="5"/>
  <c r="D150" i="5"/>
  <c r="E150" i="5" s="1"/>
  <c r="K149" i="5"/>
  <c r="G149" i="5"/>
  <c r="D149" i="5"/>
  <c r="E149" i="5" s="1"/>
  <c r="G148" i="5"/>
  <c r="D148" i="5"/>
  <c r="E148" i="5" s="1"/>
  <c r="G147" i="5"/>
  <c r="D147" i="5"/>
  <c r="E147" i="5" s="1"/>
  <c r="K146" i="5"/>
  <c r="G146" i="5"/>
  <c r="D146" i="5"/>
  <c r="E146" i="5" s="1"/>
  <c r="G145" i="5"/>
  <c r="D145" i="5"/>
  <c r="E145" i="5" s="1"/>
  <c r="K144" i="5"/>
  <c r="G144" i="5"/>
  <c r="D144" i="5"/>
  <c r="E144" i="5" s="1"/>
  <c r="G143" i="5"/>
  <c r="D143" i="5"/>
  <c r="E143" i="5" s="1"/>
  <c r="G142" i="5"/>
  <c r="D142" i="5"/>
  <c r="E142" i="5" s="1"/>
  <c r="G141" i="5"/>
  <c r="D141" i="5"/>
  <c r="E141" i="5" s="1"/>
  <c r="K140" i="5"/>
  <c r="G140" i="5"/>
  <c r="D140" i="5"/>
  <c r="E140" i="5" s="1"/>
  <c r="G139" i="5"/>
  <c r="D139" i="5"/>
  <c r="E139" i="5" s="1"/>
  <c r="K138" i="5"/>
  <c r="G138" i="5"/>
  <c r="D138" i="5"/>
  <c r="E138" i="5" s="1"/>
  <c r="Z137" i="5"/>
  <c r="S137" i="5"/>
  <c r="T137" i="5" s="1"/>
  <c r="K137" i="5"/>
  <c r="G137" i="5"/>
  <c r="D137" i="5"/>
  <c r="E137" i="5" s="1"/>
  <c r="Z136" i="5"/>
  <c r="S136" i="5"/>
  <c r="T136" i="5" s="1"/>
  <c r="K136" i="5"/>
  <c r="G136" i="5"/>
  <c r="D136" i="5"/>
  <c r="E136" i="5" s="1"/>
  <c r="Z135" i="5"/>
  <c r="S135" i="5"/>
  <c r="T135" i="5" s="1"/>
  <c r="K135" i="5"/>
  <c r="G135" i="5"/>
  <c r="D135" i="5"/>
  <c r="E135" i="5" s="1"/>
  <c r="Z134" i="5"/>
  <c r="S134" i="5"/>
  <c r="T134" i="5" s="1"/>
  <c r="K134" i="5"/>
  <c r="G134" i="5"/>
  <c r="D134" i="5"/>
  <c r="E134" i="5" s="1"/>
  <c r="Z133" i="5"/>
  <c r="S133" i="5"/>
  <c r="T133" i="5" s="1"/>
  <c r="K133" i="5"/>
  <c r="G133" i="5"/>
  <c r="D133" i="5"/>
  <c r="E133" i="5" s="1"/>
  <c r="Z132" i="5"/>
  <c r="S132" i="5"/>
  <c r="T132" i="5" s="1"/>
  <c r="K132" i="5"/>
  <c r="G132" i="5"/>
  <c r="D132" i="5"/>
  <c r="E132" i="5" s="1"/>
  <c r="Z131" i="5"/>
  <c r="S131" i="5"/>
  <c r="T131" i="5" s="1"/>
  <c r="G131" i="5"/>
  <c r="D131" i="5"/>
  <c r="E131" i="5" s="1"/>
  <c r="Z130" i="5"/>
  <c r="S130" i="5"/>
  <c r="T130" i="5" s="1"/>
  <c r="G130" i="5"/>
  <c r="D130" i="5"/>
  <c r="E130" i="5" s="1"/>
  <c r="Z129" i="5"/>
  <c r="S129" i="5"/>
  <c r="T129" i="5" s="1"/>
  <c r="G129" i="5"/>
  <c r="D129" i="5"/>
  <c r="E129" i="5" s="1"/>
  <c r="Z128" i="5"/>
  <c r="S128" i="5"/>
  <c r="T128" i="5" s="1"/>
  <c r="K128" i="5"/>
  <c r="G128" i="5"/>
  <c r="D128" i="5"/>
  <c r="E128" i="5" s="1"/>
  <c r="Z127" i="5"/>
  <c r="S127" i="5"/>
  <c r="T127" i="5" s="1"/>
  <c r="K127" i="5"/>
  <c r="G127" i="5"/>
  <c r="D127" i="5"/>
  <c r="E127" i="5" s="1"/>
  <c r="Z126" i="5"/>
  <c r="S126" i="5"/>
  <c r="T126" i="5" s="1"/>
  <c r="K126" i="5"/>
  <c r="G126" i="5"/>
  <c r="D126" i="5"/>
  <c r="E126" i="5" s="1"/>
  <c r="Z125" i="5"/>
  <c r="S125" i="5"/>
  <c r="T125" i="5" s="1"/>
  <c r="K125" i="5"/>
  <c r="G125" i="5"/>
  <c r="D125" i="5"/>
  <c r="E125" i="5" s="1"/>
  <c r="A125" i="5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Z124" i="5"/>
  <c r="S124" i="5"/>
  <c r="T124" i="5" s="1"/>
  <c r="P124" i="5"/>
  <c r="P125" i="5" s="1"/>
  <c r="P126" i="5" s="1"/>
  <c r="P127" i="5" s="1"/>
  <c r="P128" i="5" s="1"/>
  <c r="P129" i="5" s="1"/>
  <c r="P130" i="5" s="1"/>
  <c r="P131" i="5" s="1"/>
  <c r="P132" i="5" s="1"/>
  <c r="P133" i="5" s="1"/>
  <c r="P134" i="5" s="1"/>
  <c r="P135" i="5" s="1"/>
  <c r="P136" i="5" s="1"/>
  <c r="P137" i="5" s="1"/>
  <c r="P138" i="5" s="1"/>
  <c r="P139" i="5" s="1"/>
  <c r="P140" i="5" s="1"/>
  <c r="G124" i="5"/>
  <c r="D124" i="5"/>
  <c r="E124" i="5" s="1"/>
  <c r="Z123" i="5"/>
  <c r="S123" i="5"/>
  <c r="T123" i="5" s="1"/>
  <c r="S102" i="5"/>
  <c r="K102" i="5"/>
  <c r="D102" i="5"/>
  <c r="E102" i="5" s="1"/>
  <c r="S101" i="5"/>
  <c r="G101" i="5"/>
  <c r="D101" i="5"/>
  <c r="E101" i="5" s="1"/>
  <c r="Z100" i="5"/>
  <c r="S100" i="5"/>
  <c r="T100" i="5" s="1"/>
  <c r="G100" i="5"/>
  <c r="D100" i="5"/>
  <c r="E100" i="5" s="1"/>
  <c r="Z99" i="5"/>
  <c r="S99" i="5"/>
  <c r="T99" i="5" s="1"/>
  <c r="G99" i="5"/>
  <c r="D99" i="5"/>
  <c r="E99" i="5" s="1"/>
  <c r="Z98" i="5"/>
  <c r="S98" i="5"/>
  <c r="T98" i="5" s="1"/>
  <c r="G98" i="5"/>
  <c r="D98" i="5"/>
  <c r="E98" i="5" s="1"/>
  <c r="Z97" i="5"/>
  <c r="S97" i="5"/>
  <c r="T97" i="5" s="1"/>
  <c r="G97" i="5"/>
  <c r="D97" i="5"/>
  <c r="E97" i="5" s="1"/>
  <c r="Z96" i="5"/>
  <c r="S96" i="5"/>
  <c r="T96" i="5" s="1"/>
  <c r="G96" i="5"/>
  <c r="D96" i="5"/>
  <c r="E96" i="5" s="1"/>
  <c r="Z95" i="5"/>
  <c r="S95" i="5"/>
  <c r="T95" i="5" s="1"/>
  <c r="G95" i="5"/>
  <c r="D95" i="5"/>
  <c r="E95" i="5" s="1"/>
  <c r="Z94" i="5"/>
  <c r="S94" i="5"/>
  <c r="T94" i="5" s="1"/>
  <c r="G94" i="5"/>
  <c r="D94" i="5"/>
  <c r="E94" i="5" s="1"/>
  <c r="V93" i="5"/>
  <c r="S93" i="5"/>
  <c r="T93" i="5" s="1"/>
  <c r="G93" i="5"/>
  <c r="D93" i="5"/>
  <c r="E93" i="5" s="1"/>
  <c r="V92" i="5"/>
  <c r="S92" i="5"/>
  <c r="T92" i="5" s="1"/>
  <c r="G92" i="5"/>
  <c r="D92" i="5"/>
  <c r="E92" i="5" s="1"/>
  <c r="V91" i="5"/>
  <c r="S91" i="5"/>
  <c r="T91" i="5" s="1"/>
  <c r="G91" i="5"/>
  <c r="D91" i="5"/>
  <c r="E91" i="5" s="1"/>
  <c r="V90" i="5"/>
  <c r="S90" i="5"/>
  <c r="T90" i="5" s="1"/>
  <c r="G90" i="5"/>
  <c r="D90" i="5"/>
  <c r="E90" i="5" s="1"/>
  <c r="V89" i="5"/>
  <c r="S89" i="5"/>
  <c r="T89" i="5" s="1"/>
  <c r="G89" i="5"/>
  <c r="D89" i="5"/>
  <c r="E89" i="5" s="1"/>
  <c r="V88" i="5"/>
  <c r="S88" i="5"/>
  <c r="T88" i="5" s="1"/>
  <c r="G88" i="5"/>
  <c r="D88" i="5"/>
  <c r="E88" i="5" s="1"/>
  <c r="V87" i="5"/>
  <c r="S87" i="5"/>
  <c r="T87" i="5" s="1"/>
  <c r="G87" i="5"/>
  <c r="D87" i="5"/>
  <c r="E87" i="5" s="1"/>
  <c r="V86" i="5"/>
  <c r="S86" i="5"/>
  <c r="T86" i="5" s="1"/>
  <c r="G86" i="5"/>
  <c r="D86" i="5"/>
  <c r="E86" i="5" s="1"/>
  <c r="V85" i="5"/>
  <c r="S85" i="5"/>
  <c r="T85" i="5" s="1"/>
  <c r="K85" i="5"/>
  <c r="G85" i="5"/>
  <c r="D85" i="5"/>
  <c r="E85" i="5" s="1"/>
  <c r="V84" i="5"/>
  <c r="S84" i="5"/>
  <c r="T84" i="5" s="1"/>
  <c r="G84" i="5"/>
  <c r="D84" i="5"/>
  <c r="E84" i="5" s="1"/>
  <c r="V83" i="5"/>
  <c r="S83" i="5"/>
  <c r="T83" i="5" s="1"/>
  <c r="G83" i="5"/>
  <c r="D83" i="5"/>
  <c r="E83" i="5" s="1"/>
  <c r="V82" i="5"/>
  <c r="S82" i="5"/>
  <c r="T82" i="5" s="1"/>
  <c r="G82" i="5"/>
  <c r="D82" i="5"/>
  <c r="E82" i="5" s="1"/>
  <c r="V81" i="5"/>
  <c r="S81" i="5"/>
  <c r="T81" i="5" s="1"/>
  <c r="K81" i="5"/>
  <c r="G81" i="5"/>
  <c r="D81" i="5"/>
  <c r="E81" i="5" s="1"/>
  <c r="V80" i="5"/>
  <c r="S80" i="5"/>
  <c r="T80" i="5" s="1"/>
  <c r="K80" i="5"/>
  <c r="G80" i="5"/>
  <c r="D80" i="5"/>
  <c r="E80" i="5" s="1"/>
  <c r="Z79" i="5"/>
  <c r="V79" i="5"/>
  <c r="S79" i="5"/>
  <c r="T79" i="5" s="1"/>
  <c r="G79" i="5"/>
  <c r="D79" i="5"/>
  <c r="E79" i="5" s="1"/>
  <c r="Z78" i="5"/>
  <c r="V78" i="5"/>
  <c r="S78" i="5"/>
  <c r="T78" i="5" s="1"/>
  <c r="G78" i="5"/>
  <c r="D78" i="5"/>
  <c r="E78" i="5" s="1"/>
  <c r="V77" i="5"/>
  <c r="S77" i="5"/>
  <c r="T77" i="5" s="1"/>
  <c r="K77" i="5"/>
  <c r="G77" i="5"/>
  <c r="D77" i="5"/>
  <c r="E77" i="5" s="1"/>
  <c r="V76" i="5"/>
  <c r="S76" i="5"/>
  <c r="T76" i="5" s="1"/>
  <c r="K76" i="5"/>
  <c r="G76" i="5"/>
  <c r="D76" i="5"/>
  <c r="E76" i="5" s="1"/>
  <c r="V75" i="5"/>
  <c r="S75" i="5"/>
  <c r="T75" i="5" s="1"/>
  <c r="K75" i="5"/>
  <c r="G75" i="5"/>
  <c r="D75" i="5"/>
  <c r="E75" i="5" s="1"/>
  <c r="V74" i="5"/>
  <c r="S74" i="5"/>
  <c r="T74" i="5" s="1"/>
  <c r="G74" i="5"/>
  <c r="D74" i="5"/>
  <c r="E74" i="5" s="1"/>
  <c r="V73" i="5"/>
  <c r="S73" i="5"/>
  <c r="T73" i="5" s="1"/>
  <c r="G73" i="5"/>
  <c r="D73" i="5"/>
  <c r="E73" i="5" s="1"/>
  <c r="Z72" i="5"/>
  <c r="V72" i="5"/>
  <c r="S72" i="5"/>
  <c r="T72" i="5" s="1"/>
  <c r="K72" i="5"/>
  <c r="G72" i="5"/>
  <c r="D72" i="5"/>
  <c r="E72" i="5" s="1"/>
  <c r="Z71" i="5"/>
  <c r="V71" i="5"/>
  <c r="S71" i="5"/>
  <c r="T71" i="5" s="1"/>
  <c r="K71" i="5"/>
  <c r="G71" i="5"/>
  <c r="D71" i="5"/>
  <c r="E71" i="5" s="1"/>
  <c r="Z70" i="5"/>
  <c r="V70" i="5"/>
  <c r="S70" i="5"/>
  <c r="T70" i="5" s="1"/>
  <c r="K70" i="5"/>
  <c r="G70" i="5"/>
  <c r="D70" i="5"/>
  <c r="E70" i="5" s="1"/>
  <c r="Z69" i="5"/>
  <c r="V69" i="5"/>
  <c r="S69" i="5"/>
  <c r="T69" i="5" s="1"/>
  <c r="K69" i="5"/>
  <c r="G69" i="5"/>
  <c r="D69" i="5"/>
  <c r="E69" i="5" s="1"/>
  <c r="V68" i="5"/>
  <c r="S68" i="5"/>
  <c r="T68" i="5" s="1"/>
  <c r="G68" i="5"/>
  <c r="D68" i="5"/>
  <c r="E68" i="5" s="1"/>
  <c r="V67" i="5"/>
  <c r="S67" i="5"/>
  <c r="T67" i="5" s="1"/>
  <c r="G67" i="5"/>
  <c r="D67" i="5"/>
  <c r="E67" i="5" s="1"/>
  <c r="V66" i="5"/>
  <c r="S66" i="5"/>
  <c r="T66" i="5" s="1"/>
  <c r="G66" i="5"/>
  <c r="D66" i="5"/>
  <c r="E66" i="5" s="1"/>
  <c r="V65" i="5"/>
  <c r="S65" i="5"/>
  <c r="T65" i="5" s="1"/>
  <c r="K65" i="5"/>
  <c r="G65" i="5"/>
  <c r="D65" i="5"/>
  <c r="E65" i="5" s="1"/>
  <c r="V64" i="5"/>
  <c r="S64" i="5"/>
  <c r="T64" i="5" s="1"/>
  <c r="P64" i="5"/>
  <c r="P65" i="5" s="1"/>
  <c r="P66" i="5" s="1"/>
  <c r="P67" i="5" s="1"/>
  <c r="P68" i="5" s="1"/>
  <c r="P69" i="5" s="1"/>
  <c r="P70" i="5" s="1"/>
  <c r="P71" i="5" s="1"/>
  <c r="P72" i="5" s="1"/>
  <c r="P73" i="5" s="1"/>
  <c r="P74" i="5" s="1"/>
  <c r="P75" i="5" s="1"/>
  <c r="P76" i="5" s="1"/>
  <c r="P77" i="5" s="1"/>
  <c r="P78" i="5" s="1"/>
  <c r="P79" i="5" s="1"/>
  <c r="P80" i="5" s="1"/>
  <c r="P81" i="5" s="1"/>
  <c r="P82" i="5" s="1"/>
  <c r="P83" i="5" s="1"/>
  <c r="P84" i="5" s="1"/>
  <c r="P85" i="5" s="1"/>
  <c r="P86" i="5" s="1"/>
  <c r="P87" i="5" s="1"/>
  <c r="P88" i="5" s="1"/>
  <c r="P89" i="5" s="1"/>
  <c r="P90" i="5" s="1"/>
  <c r="P91" i="5" s="1"/>
  <c r="P92" i="5" s="1"/>
  <c r="P93" i="5" s="1"/>
  <c r="P94" i="5" s="1"/>
  <c r="P95" i="5" s="1"/>
  <c r="P96" i="5" s="1"/>
  <c r="P97" i="5" s="1"/>
  <c r="P98" i="5" s="1"/>
  <c r="P99" i="5" s="1"/>
  <c r="P100" i="5" s="1"/>
  <c r="P101" i="5" s="1"/>
  <c r="P102" i="5" s="1"/>
  <c r="P103" i="5" s="1"/>
  <c r="P104" i="5" s="1"/>
  <c r="G64" i="5"/>
  <c r="D64" i="5"/>
  <c r="E64" i="5" s="1"/>
  <c r="Z63" i="5"/>
  <c r="V63" i="5"/>
  <c r="S63" i="5"/>
  <c r="T63" i="5" s="1"/>
  <c r="G63" i="5"/>
  <c r="D63" i="5"/>
  <c r="E63" i="5" s="1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G62" i="5"/>
  <c r="D62" i="5"/>
  <c r="E62" i="5" s="1"/>
  <c r="Z43" i="5"/>
  <c r="S43" i="5"/>
  <c r="T43" i="5" s="1"/>
  <c r="Z42" i="5"/>
  <c r="S42" i="5"/>
  <c r="T42" i="5" s="1"/>
  <c r="D42" i="5"/>
  <c r="Z41" i="5"/>
  <c r="S41" i="5"/>
  <c r="T41" i="5" s="1"/>
  <c r="Z40" i="5"/>
  <c r="S40" i="5"/>
  <c r="T40" i="5" s="1"/>
  <c r="Z39" i="5"/>
  <c r="S39" i="5"/>
  <c r="T39" i="5" s="1"/>
  <c r="Z38" i="5"/>
  <c r="S38" i="5"/>
  <c r="T38" i="5" s="1"/>
  <c r="Z37" i="5"/>
  <c r="S37" i="5"/>
  <c r="T37" i="5" s="1"/>
  <c r="Z36" i="5"/>
  <c r="S36" i="5"/>
  <c r="T36" i="5" s="1"/>
  <c r="K36" i="5"/>
  <c r="D36" i="5"/>
  <c r="E36" i="5" s="1"/>
  <c r="V35" i="5"/>
  <c r="S35" i="5"/>
  <c r="T35" i="5" s="1"/>
  <c r="K35" i="5"/>
  <c r="D35" i="5"/>
  <c r="E35" i="5" s="1"/>
  <c r="V34" i="5"/>
  <c r="S34" i="5"/>
  <c r="T34" i="5" s="1"/>
  <c r="K34" i="5"/>
  <c r="D34" i="5"/>
  <c r="E34" i="5" s="1"/>
  <c r="V33" i="5"/>
  <c r="S33" i="5"/>
  <c r="T33" i="5" s="1"/>
  <c r="K33" i="5"/>
  <c r="D33" i="5"/>
  <c r="E33" i="5" s="1"/>
  <c r="V32" i="5"/>
  <c r="S32" i="5"/>
  <c r="T32" i="5" s="1"/>
  <c r="K32" i="5"/>
  <c r="D32" i="5"/>
  <c r="E32" i="5" s="1"/>
  <c r="V31" i="5"/>
  <c r="S31" i="5"/>
  <c r="T31" i="5" s="1"/>
  <c r="K31" i="5"/>
  <c r="D31" i="5"/>
  <c r="E31" i="5" s="1"/>
  <c r="V30" i="5"/>
  <c r="S30" i="5"/>
  <c r="T30" i="5" s="1"/>
  <c r="K30" i="5"/>
  <c r="D30" i="5"/>
  <c r="E30" i="5" s="1"/>
  <c r="V29" i="5"/>
  <c r="S29" i="5"/>
  <c r="T29" i="5" s="1"/>
  <c r="K29" i="5"/>
  <c r="D29" i="5"/>
  <c r="E29" i="5" s="1"/>
  <c r="V28" i="5"/>
  <c r="S28" i="5"/>
  <c r="T28" i="5" s="1"/>
  <c r="K28" i="5"/>
  <c r="D28" i="5"/>
  <c r="E28" i="5" s="1"/>
  <c r="V27" i="5"/>
  <c r="S27" i="5"/>
  <c r="T27" i="5" s="1"/>
  <c r="K27" i="5"/>
  <c r="D27" i="5"/>
  <c r="E27" i="5" s="1"/>
  <c r="V26" i="5"/>
  <c r="S26" i="5"/>
  <c r="T26" i="5" s="1"/>
  <c r="G26" i="5"/>
  <c r="D26" i="5"/>
  <c r="E26" i="5" s="1"/>
  <c r="V25" i="5"/>
  <c r="S25" i="5"/>
  <c r="T25" i="5" s="1"/>
  <c r="G25" i="5"/>
  <c r="D25" i="5"/>
  <c r="E25" i="5" s="1"/>
  <c r="V24" i="5"/>
  <c r="S24" i="5"/>
  <c r="T24" i="5" s="1"/>
  <c r="G24" i="5"/>
  <c r="D24" i="5"/>
  <c r="E24" i="5" s="1"/>
  <c r="V23" i="5"/>
  <c r="S23" i="5"/>
  <c r="T23" i="5" s="1"/>
  <c r="G23" i="5"/>
  <c r="D23" i="5"/>
  <c r="E23" i="5" s="1"/>
  <c r="V22" i="5"/>
  <c r="S22" i="5"/>
  <c r="T22" i="5" s="1"/>
  <c r="G22" i="5"/>
  <c r="D22" i="5"/>
  <c r="E22" i="5" s="1"/>
  <c r="V21" i="5"/>
  <c r="S21" i="5"/>
  <c r="T21" i="5" s="1"/>
  <c r="G21" i="5"/>
  <c r="D21" i="5"/>
  <c r="E21" i="5" s="1"/>
  <c r="V20" i="5"/>
  <c r="S20" i="5"/>
  <c r="T20" i="5" s="1"/>
  <c r="G20" i="5"/>
  <c r="D20" i="5"/>
  <c r="E20" i="5" s="1"/>
  <c r="Z19" i="5"/>
  <c r="V19" i="5"/>
  <c r="S19" i="5"/>
  <c r="T19" i="5" s="1"/>
  <c r="G19" i="5"/>
  <c r="D19" i="5"/>
  <c r="E19" i="5" s="1"/>
  <c r="Z18" i="5"/>
  <c r="V18" i="5"/>
  <c r="S18" i="5"/>
  <c r="T18" i="5" s="1"/>
  <c r="K18" i="5"/>
  <c r="G18" i="5"/>
  <c r="D18" i="5"/>
  <c r="E18" i="5" s="1"/>
  <c r="Z17" i="5"/>
  <c r="V17" i="5"/>
  <c r="S17" i="5"/>
  <c r="T17" i="5" s="1"/>
  <c r="K17" i="5"/>
  <c r="G17" i="5"/>
  <c r="D17" i="5"/>
  <c r="E17" i="5" s="1"/>
  <c r="Z16" i="5"/>
  <c r="V16" i="5"/>
  <c r="S16" i="5"/>
  <c r="T16" i="5" s="1"/>
  <c r="K16" i="5"/>
  <c r="G16" i="5"/>
  <c r="D16" i="5"/>
  <c r="E16" i="5" s="1"/>
  <c r="V15" i="5"/>
  <c r="S15" i="5"/>
  <c r="T15" i="5" s="1"/>
  <c r="K15" i="5"/>
  <c r="G15" i="5"/>
  <c r="D15" i="5"/>
  <c r="E15" i="5" s="1"/>
  <c r="Z14" i="5"/>
  <c r="V14" i="5"/>
  <c r="S14" i="5"/>
  <c r="T14" i="5" s="1"/>
  <c r="G14" i="5"/>
  <c r="D14" i="5"/>
  <c r="E14" i="5" s="1"/>
  <c r="V13" i="5"/>
  <c r="S13" i="5"/>
  <c r="T13" i="5" s="1"/>
  <c r="G13" i="5"/>
  <c r="D13" i="5"/>
  <c r="E13" i="5" s="1"/>
  <c r="V12" i="5"/>
  <c r="S12" i="5"/>
  <c r="T12" i="5" s="1"/>
  <c r="K12" i="5"/>
  <c r="G12" i="5"/>
  <c r="D12" i="5"/>
  <c r="E12" i="5" s="1"/>
  <c r="V11" i="5"/>
  <c r="S11" i="5"/>
  <c r="T11" i="5" s="1"/>
  <c r="P11" i="5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G11" i="5"/>
  <c r="D11" i="5"/>
  <c r="E11" i="5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V10" i="5"/>
  <c r="S10" i="5"/>
  <c r="T10" i="5" s="1"/>
  <c r="G10" i="5"/>
  <c r="D10" i="5"/>
  <c r="E10" i="5" s="1"/>
  <c r="P2" i="5"/>
  <c r="E281" i="5" l="1"/>
  <c r="M281" i="5"/>
  <c r="G414" i="5"/>
  <c r="K461" i="5"/>
  <c r="Z187" i="5"/>
  <c r="K373" i="5"/>
  <c r="V187" i="5"/>
  <c r="K320" i="5"/>
  <c r="K231" i="5"/>
  <c r="V46" i="5"/>
  <c r="V106" i="5"/>
  <c r="G373" i="5"/>
  <c r="T144" i="5"/>
  <c r="E373" i="5"/>
  <c r="G231" i="5"/>
  <c r="K108" i="5"/>
  <c r="E108" i="5"/>
  <c r="E159" i="5"/>
  <c r="Z325" i="5"/>
  <c r="K45" i="5"/>
  <c r="G159" i="5"/>
  <c r="K281" i="5"/>
  <c r="G461" i="5"/>
  <c r="T106" i="5"/>
  <c r="Z355" i="5"/>
  <c r="G45" i="5"/>
  <c r="Z46" i="5"/>
  <c r="G108" i="5"/>
  <c r="T244" i="5"/>
  <c r="E320" i="5"/>
  <c r="E45" i="5"/>
  <c r="T46" i="5"/>
  <c r="E231" i="5"/>
  <c r="Z106" i="5"/>
  <c r="T187" i="5"/>
  <c r="T325" i="5"/>
  <c r="T279" i="5"/>
  <c r="E414" i="5"/>
  <c r="E461" i="5"/>
  <c r="V279" i="5"/>
  <c r="Z144" i="5"/>
  <c r="V244" i="5"/>
  <c r="K159" i="5"/>
  <c r="Z244" i="5"/>
  <c r="G281" i="5"/>
  <c r="T355" i="5"/>
</calcChain>
</file>

<file path=xl/sharedStrings.xml><?xml version="1.0" encoding="utf-8"?>
<sst xmlns="http://schemas.openxmlformats.org/spreadsheetml/2006/main" count="1182" uniqueCount="355">
  <si>
    <t>Province, City or Municipality : CUYAPO, NUEVA ECIJA</t>
  </si>
  <si>
    <t>Plan Control No. _________</t>
  </si>
  <si>
    <t>Planned Amount</t>
  </si>
  <si>
    <t xml:space="preserve">Department/Office:Accounting Office </t>
  </si>
  <si>
    <t>Regular</t>
  </si>
  <si>
    <t>Contingency</t>
  </si>
  <si>
    <t>Total</t>
  </si>
  <si>
    <t>Date submitted</t>
  </si>
  <si>
    <t>DISTRIBUTION</t>
  </si>
  <si>
    <t xml:space="preserve">Item </t>
  </si>
  <si>
    <t>Description</t>
  </si>
  <si>
    <t>Unit Cost</t>
  </si>
  <si>
    <t>Quantity</t>
  </si>
  <si>
    <t>Total Cost</t>
  </si>
  <si>
    <t>1st Quarter</t>
  </si>
  <si>
    <t>2nd Quarter</t>
  </si>
  <si>
    <t>3rd Quarter</t>
  </si>
  <si>
    <t>4th Quarter</t>
  </si>
  <si>
    <t xml:space="preserve">No. </t>
  </si>
  <si>
    <t>Qty</t>
  </si>
  <si>
    <t>Amount</t>
  </si>
  <si>
    <t>Total:</t>
  </si>
  <si>
    <t>This is to certify that the above procurement plan is in accordance with the objective of this Office</t>
  </si>
  <si>
    <t>Prepared by:</t>
  </si>
  <si>
    <t>MICHELLE N. BAUTISTA, CPA</t>
  </si>
  <si>
    <t>Municipal Accountant</t>
  </si>
  <si>
    <t>Department/Office: SB OFFICE</t>
  </si>
  <si>
    <t>CINDERELLA E. RAMOS</t>
  </si>
  <si>
    <t>Municipal Vice Mayor</t>
  </si>
  <si>
    <t>Department/Office: Rural Health Office</t>
  </si>
  <si>
    <t>NEMESIO B. BELMONTE, JR., M.D.</t>
  </si>
  <si>
    <t>Municipal Health Officer</t>
  </si>
  <si>
    <t>Department/Office: MSWDO</t>
  </si>
  <si>
    <t>MYRNA R. MALAPIT</t>
  </si>
  <si>
    <t>MSWDO</t>
  </si>
  <si>
    <t>Department/Office: Mayor's Office</t>
  </si>
  <si>
    <t>CHARLIE J. RIVERA</t>
  </si>
  <si>
    <t>Mun. Administrator</t>
  </si>
  <si>
    <t xml:space="preserve">Department/Office: Engineering Office </t>
  </si>
  <si>
    <t>Municipal Engineer</t>
  </si>
  <si>
    <t xml:space="preserve">FDP Form 14a - Ann+N601:Z618ual  Procurement Plan </t>
  </si>
  <si>
    <t>ENGR. BONIFACIO G. FELIPE</t>
  </si>
  <si>
    <t>SUPPLEMENTAL PROCUREMENT PLAN</t>
  </si>
  <si>
    <t xml:space="preserve">FDP Form 14a - SUPPLEMENTAL  Procurement Plan </t>
  </si>
  <si>
    <t>SUPPLEMENTAL  PROCUREMENT PLAN</t>
  </si>
  <si>
    <t>Record Book 300pp</t>
  </si>
  <si>
    <t>Fastener</t>
  </si>
  <si>
    <t>Staple Wire #35</t>
  </si>
  <si>
    <t>Mongol Pencil</t>
  </si>
  <si>
    <t>Yellow Pad Paper</t>
  </si>
  <si>
    <t>Department/Office: MPDO</t>
  </si>
  <si>
    <t>MPDC</t>
  </si>
  <si>
    <t>Mun. Assessor</t>
  </si>
  <si>
    <t>Department/Office: Budget Office</t>
  </si>
  <si>
    <t>Department/Office: Assessor's Office</t>
  </si>
  <si>
    <t>CAROLINA C. UMIPIG</t>
  </si>
  <si>
    <t>Mun. Budget Officer</t>
  </si>
  <si>
    <t>Pilot Pentel Pen</t>
  </si>
  <si>
    <t>Department/Office: HRMO</t>
  </si>
  <si>
    <t>CYRIL M. ACAPULCO</t>
  </si>
  <si>
    <t>HRMO IV</t>
  </si>
  <si>
    <t>Department/Office: D.A</t>
  </si>
  <si>
    <t>ORLANDO S. RAMOS</t>
  </si>
  <si>
    <t>Mun. Agriculturist</t>
  </si>
  <si>
    <t>Binder Clip 15/8</t>
  </si>
  <si>
    <t>Correction Tape - Orion</t>
  </si>
  <si>
    <t>Elmer's Glue - Medium</t>
  </si>
  <si>
    <t>Epson Ink - Black</t>
  </si>
  <si>
    <t>Expandable Envelope</t>
  </si>
  <si>
    <t>Fastener (Plastic)</t>
  </si>
  <si>
    <t>Folder - Long</t>
  </si>
  <si>
    <t>Folder - Short</t>
  </si>
  <si>
    <t>Green Cross Alcohol 500ml</t>
  </si>
  <si>
    <t>Hard Copy Bond Paper - Long</t>
  </si>
  <si>
    <t>Hard Copy Bond Paper - Short</t>
  </si>
  <si>
    <t>Joy Tissue - Blue</t>
  </si>
  <si>
    <t>Mongol Pancil 12's</t>
  </si>
  <si>
    <t>Paper Clip - Big</t>
  </si>
  <si>
    <t>Paper Clip - Small</t>
  </si>
  <si>
    <t>Pilot Ballpen 12's - Black</t>
  </si>
  <si>
    <t>Stabilo Highlighter</t>
  </si>
  <si>
    <t>Sticky Note</t>
  </si>
  <si>
    <t>White Board 2X3</t>
  </si>
  <si>
    <t>Brown Envelope - Long</t>
  </si>
  <si>
    <t xml:space="preserve">HBW Ballpen Matrix </t>
  </si>
  <si>
    <t>Scotch Tape 1"</t>
  </si>
  <si>
    <t xml:space="preserve">Casio Calculator 12 Digits </t>
  </si>
  <si>
    <t>Panda Ballpen 25's - Black</t>
  </si>
  <si>
    <t>Scotch Tape Croco</t>
  </si>
  <si>
    <t>White Folder Long</t>
  </si>
  <si>
    <t>White Folder Short</t>
  </si>
  <si>
    <t>Scissor 8"</t>
  </si>
  <si>
    <t>Double Sided Tape</t>
  </si>
  <si>
    <t>Bond Paper Sub 16 - Short</t>
  </si>
  <si>
    <t>Department/Office: MENRO</t>
  </si>
  <si>
    <t>MENRO I</t>
  </si>
  <si>
    <t>MARY PAZ D. BRUNO</t>
  </si>
  <si>
    <t>Brown Envelope - Short</t>
  </si>
  <si>
    <t>Department/Office: MTO</t>
  </si>
  <si>
    <t>EMILIE ROSE T. PARAISO</t>
  </si>
  <si>
    <t>Acting Municipal Treasurer</t>
  </si>
  <si>
    <t>Municipal Administrator</t>
  </si>
  <si>
    <t>Eraser - Maped (Small)</t>
  </si>
  <si>
    <t>Expandable Folder - Long</t>
  </si>
  <si>
    <t>Record Book 500 - Valiant</t>
  </si>
  <si>
    <t>White Board Eraser</t>
  </si>
  <si>
    <t>Pilot White Board Marker (Black)</t>
  </si>
  <si>
    <t>USB 8Gig</t>
  </si>
  <si>
    <t>Puncher - Heavy Duty</t>
  </si>
  <si>
    <t xml:space="preserve">HP Ink - Black </t>
  </si>
  <si>
    <t>CD - Small (Sony)</t>
  </si>
  <si>
    <t>Epson Ink - Cyan</t>
  </si>
  <si>
    <t>Epson Ink - Magenta</t>
  </si>
  <si>
    <t>Epson Ink - Yellow</t>
  </si>
  <si>
    <t>My Gel Sign Pen 12's - Black</t>
  </si>
  <si>
    <t>Pilot Pentel Pen (Broad) - Black</t>
  </si>
  <si>
    <t>Record Book 300 - Valiant</t>
  </si>
  <si>
    <t>Stamp Pad - Orions</t>
  </si>
  <si>
    <t>Bond Paper Sub 16 - Long</t>
  </si>
  <si>
    <t>Epson Ink - 4 Colors (Set)</t>
  </si>
  <si>
    <t>Panda Ballpen 25's - Red</t>
  </si>
  <si>
    <t>Stamp Pad Ink - Orions (Violet)</t>
  </si>
  <si>
    <t>Staple Wire #10 Max</t>
  </si>
  <si>
    <t>USB 16Gig</t>
  </si>
  <si>
    <t>White Envelope - Mailing (Big)</t>
  </si>
  <si>
    <t>Stamp Pad Ink - Orions (Black)</t>
  </si>
  <si>
    <t>Brother Ink - 4 Colors(Set)</t>
  </si>
  <si>
    <t>Photo Paper - Kodak</t>
  </si>
  <si>
    <t>Plastic Envelope - Long</t>
  </si>
  <si>
    <t>Department/Office: VM Office</t>
  </si>
  <si>
    <t>Plastic Cover</t>
  </si>
  <si>
    <t>Record Book 200 - Valiant</t>
  </si>
  <si>
    <t>Scotch Tape 3"</t>
  </si>
  <si>
    <t>Pilot White Board Marker (Blue)</t>
  </si>
  <si>
    <t>Morocco Folder - Long</t>
  </si>
  <si>
    <t>Morocco Folder - Short</t>
  </si>
  <si>
    <t>Uni Pen 0.8</t>
  </si>
  <si>
    <t>Pencil Sharpener - Heavy Duty</t>
  </si>
  <si>
    <t>Pencil Lead 0.5</t>
  </si>
  <si>
    <t>Stapler - Max w/out Remover</t>
  </si>
  <si>
    <t>Epson Ink - 001</t>
  </si>
  <si>
    <t>Stapler - Medium - Genmes</t>
  </si>
  <si>
    <t>Clip Board with Cover</t>
  </si>
  <si>
    <t>Filing Tray - 3  Metal</t>
  </si>
  <si>
    <t xml:space="preserve">Ruler </t>
  </si>
  <si>
    <t>Filing Box</t>
  </si>
  <si>
    <t>Staedler Eraser - Big</t>
  </si>
  <si>
    <t>Masking Tape 1/2"</t>
  </si>
  <si>
    <t>Masking Tape 1"</t>
  </si>
  <si>
    <t>Rubber Band</t>
  </si>
  <si>
    <t>Push Pin</t>
  </si>
  <si>
    <t>Cork Board 2X3</t>
  </si>
  <si>
    <t>Elmer's Glue - Small</t>
  </si>
  <si>
    <t>Record Book - Small - 200's</t>
  </si>
  <si>
    <t>Sliding Plastic Folder - Long</t>
  </si>
  <si>
    <t>Eveready Battery AA 2Pcs/Pack</t>
  </si>
  <si>
    <t>Eveready Battery AAA 2Pcs/Pack</t>
  </si>
  <si>
    <t>Battery 9 Volts</t>
  </si>
  <si>
    <t xml:space="preserve">Columnar Book - 24 Columns </t>
  </si>
  <si>
    <t>Glue Gun</t>
  </si>
  <si>
    <t>Glue Stick</t>
  </si>
  <si>
    <t>Hard Copy Bond Paper - A4</t>
  </si>
  <si>
    <t>My Gel Sign Pen 12's - Blue</t>
  </si>
  <si>
    <t>Coin / Pay Envelope (8 1/2) 500's</t>
  </si>
  <si>
    <t>Stamp Pad - Big</t>
  </si>
  <si>
    <t>Plastic Envelope - Short</t>
  </si>
  <si>
    <t xml:space="preserve">Columnar Book - 8 Columns </t>
  </si>
  <si>
    <t xml:space="preserve">Columnar Book - 4 Columns </t>
  </si>
  <si>
    <t>Casio Calculator HL 122TV</t>
  </si>
  <si>
    <t>Adding Machine DR120TM</t>
  </si>
  <si>
    <t>My Gel Sign Pen 12's - Red</t>
  </si>
  <si>
    <t>Department/Office: COA</t>
  </si>
  <si>
    <t>Pilot Pentel Pen (Broad) - Red</t>
  </si>
  <si>
    <t>Brown Envelope Long</t>
  </si>
  <si>
    <t>Brown Envelope Short</t>
  </si>
  <si>
    <t xml:space="preserve">Hard Copy Long </t>
  </si>
  <si>
    <t xml:space="preserve">Hard Copy Short </t>
  </si>
  <si>
    <t>Pilot Pentelpen</t>
  </si>
  <si>
    <t>Uni Pin 0.7</t>
  </si>
  <si>
    <t>Panda Ballpen by 25</t>
  </si>
  <si>
    <t>Correction Tape ( Orion )</t>
  </si>
  <si>
    <t xml:space="preserve">Paper Clip Big </t>
  </si>
  <si>
    <t xml:space="preserve">Paper Clip Small </t>
  </si>
  <si>
    <t xml:space="preserve">Correction Tape </t>
  </si>
  <si>
    <t>Mongol Pancil #2 -12's</t>
  </si>
  <si>
    <t>Keyboard</t>
  </si>
  <si>
    <t>USB 32Gig</t>
  </si>
  <si>
    <t xml:space="preserve">Worksheet 12 Columns </t>
  </si>
  <si>
    <t>Metal Ruler</t>
  </si>
  <si>
    <t>Mouse</t>
  </si>
  <si>
    <t>Enclosure</t>
  </si>
  <si>
    <t>Vinda Tissue</t>
  </si>
  <si>
    <t>Mop</t>
  </si>
  <si>
    <t>My Gel Sign Pen - Black</t>
  </si>
  <si>
    <t>Pentel Pen - Broad Black</t>
  </si>
  <si>
    <t>Scissors</t>
  </si>
  <si>
    <t>Sticky Note 3x3 (post it)</t>
  </si>
  <si>
    <t>Filing Tray - 3 Layers Metal</t>
  </si>
  <si>
    <t xml:space="preserve">Magazine File Box - Double </t>
  </si>
  <si>
    <t>CD - Small (Sony) - 50's</t>
  </si>
  <si>
    <t>Whiteboard Marker</t>
  </si>
  <si>
    <t>Cutter (Regular)</t>
  </si>
  <si>
    <t>Stapler with Remover</t>
  </si>
  <si>
    <t>Puncher</t>
  </si>
  <si>
    <t>Sharpener</t>
  </si>
  <si>
    <t>Typewriter Ribbon</t>
  </si>
  <si>
    <t>Round Clips</t>
  </si>
  <si>
    <t>Scissor</t>
  </si>
  <si>
    <t>Highlighter</t>
  </si>
  <si>
    <t>Puncher HBW</t>
  </si>
  <si>
    <t>Flaglets</t>
  </si>
  <si>
    <t>Flag 3X5</t>
  </si>
  <si>
    <t>Sticker Paper</t>
  </si>
  <si>
    <t>Flex Ballpen</t>
  </si>
  <si>
    <t>My Gel Sign Pen</t>
  </si>
  <si>
    <t>Fastener - Big</t>
  </si>
  <si>
    <t>White Envelope - Small</t>
  </si>
  <si>
    <t>Worx Board Short</t>
  </si>
  <si>
    <t>Faber Castel Ballpen 0.5</t>
  </si>
  <si>
    <t>White Envelope Long</t>
  </si>
  <si>
    <t>White Envelope Short</t>
  </si>
  <si>
    <t>Epson Ink - Set</t>
  </si>
  <si>
    <t>Card Reader - All in One</t>
  </si>
  <si>
    <t>Blank CD 8GB</t>
  </si>
  <si>
    <t>Specialty Paper Long</t>
  </si>
  <si>
    <t>Photo Paper</t>
  </si>
  <si>
    <t>Eveready Battery AAA</t>
  </si>
  <si>
    <t>HBW Ballpen</t>
  </si>
  <si>
    <t>Faber Castel 0.5</t>
  </si>
  <si>
    <t>UniPin Sign Pen 0.4</t>
  </si>
  <si>
    <t>Correction Tape</t>
  </si>
  <si>
    <t xml:space="preserve">Expandable Folder </t>
  </si>
  <si>
    <t>Alcohol</t>
  </si>
  <si>
    <t>Paper Clip Small</t>
  </si>
  <si>
    <t>Hard Copy Long</t>
  </si>
  <si>
    <t>Hard Copy Short</t>
  </si>
  <si>
    <t>Log Book 200pages</t>
  </si>
  <si>
    <t>Pilot Pentel Pen Fine</t>
  </si>
  <si>
    <t>Eveready Battery AA</t>
  </si>
  <si>
    <t>Speaker - Computer</t>
  </si>
  <si>
    <t>USB 16GB</t>
  </si>
  <si>
    <t>Panda Ballpen</t>
  </si>
  <si>
    <t>Binding Comb 1/2"</t>
  </si>
  <si>
    <t>Binding Comb 3/4"</t>
  </si>
  <si>
    <t>Binding Comb 1"</t>
  </si>
  <si>
    <t>Hard Copy - Short</t>
  </si>
  <si>
    <t>Binder Clip 2.51mm</t>
  </si>
  <si>
    <t>Scotch Tape - Small (24mm)</t>
  </si>
  <si>
    <t>Stapler Big</t>
  </si>
  <si>
    <t>Oanda Ballpen Black - 25's</t>
  </si>
  <si>
    <t>Pilot Pentel Pen - Fine</t>
  </si>
  <si>
    <t>Photo Paper - Kodak(long)</t>
  </si>
  <si>
    <t>Specialty Paper (long)</t>
  </si>
  <si>
    <t>Bond Paper - A3</t>
  </si>
  <si>
    <t>Stapler #35 with remover</t>
  </si>
  <si>
    <t>Sticky Note 4x5 (post it)</t>
  </si>
  <si>
    <t xml:space="preserve">Adding Machine Paper </t>
  </si>
  <si>
    <t>Department/Office: ADMIN</t>
  </si>
  <si>
    <t>Department/Office: MDRRMO</t>
  </si>
  <si>
    <t>MELANIO G. SUMANGIL</t>
  </si>
  <si>
    <t>LDRRMO III</t>
  </si>
  <si>
    <t>Alcohol 500ml</t>
  </si>
  <si>
    <t>Sharpener - Small</t>
  </si>
  <si>
    <t xml:space="preserve">Staple Wire #10 </t>
  </si>
  <si>
    <t>White Envelope - Mailing (Small)</t>
  </si>
  <si>
    <t>Tape Dispenser - Big (1")</t>
  </si>
  <si>
    <t>Epson Ink Black</t>
  </si>
  <si>
    <t>Scotch Tape</t>
  </si>
  <si>
    <t>DANILO C. VELASCO, DVM</t>
  </si>
  <si>
    <t>CYNTHIA C. PUNZALAN</t>
  </si>
  <si>
    <t>HP Ink 680 - Black</t>
  </si>
  <si>
    <t>HP Ink 680 - Tri color</t>
  </si>
  <si>
    <t>Epson - Black</t>
  </si>
  <si>
    <t>Stapler Max with Remover</t>
  </si>
  <si>
    <t>Magazine File Box</t>
  </si>
  <si>
    <t>File Tray 3 Layers</t>
  </si>
  <si>
    <t>Box File Folder (Archfile)</t>
  </si>
  <si>
    <t>Pilot Sign Pen</t>
  </si>
  <si>
    <t>Epson Ink (Set)</t>
  </si>
  <si>
    <t>Carbon Paper</t>
  </si>
  <si>
    <t>USB 16 Gig</t>
  </si>
  <si>
    <t xml:space="preserve">Ribbon for Adding Machine </t>
  </si>
  <si>
    <t>Bond Paper Short - Sub 16</t>
  </si>
  <si>
    <t>Duct Tape</t>
  </si>
  <si>
    <t>Panda Ballpen - Black</t>
  </si>
  <si>
    <t>Cutter - Heavy Duty</t>
  </si>
  <si>
    <t>Pilot Ballpen - Black</t>
  </si>
  <si>
    <t>Whiteboard 2X3</t>
  </si>
  <si>
    <t>FDP Form 14b - Supplemental Procurement Plan or Procurement List, Summary</t>
  </si>
  <si>
    <t>Summary by Office</t>
  </si>
  <si>
    <t>Department</t>
  </si>
  <si>
    <t xml:space="preserve">  Head of Department / Office</t>
  </si>
  <si>
    <t>Office of the Municipal Mayor</t>
  </si>
  <si>
    <t>Florida P. Esteban, M.D.</t>
  </si>
  <si>
    <t>Office of the Municipal Administrator</t>
  </si>
  <si>
    <t>Charlie J. Rivera</t>
  </si>
  <si>
    <t>Office of the Sangguniang Bayan Members</t>
  </si>
  <si>
    <t>Cinderella E. Ramos</t>
  </si>
  <si>
    <t>Office of the Secretary to the Sanngguniang Bayan</t>
  </si>
  <si>
    <t>Bernadette G. Caberto</t>
  </si>
  <si>
    <t>Office of the Human Resource Management Officer</t>
  </si>
  <si>
    <t>Cyril M. Acapulco</t>
  </si>
  <si>
    <t>Office of the Municipal  Civil Registrar</t>
  </si>
  <si>
    <t>Shirley Domine</t>
  </si>
  <si>
    <t>Offie of the Municipal  Budget Officer</t>
  </si>
  <si>
    <t>Carolina  G. Umipig</t>
  </si>
  <si>
    <t>Office of the Municipal  Accountant</t>
  </si>
  <si>
    <t>Michelle N.  Bautista</t>
  </si>
  <si>
    <t>Office of the Municipal Treasurer</t>
  </si>
  <si>
    <t>Emilie Rose T. Paraiso</t>
  </si>
  <si>
    <t>Office of the Municipal Assessor</t>
  </si>
  <si>
    <t>Cynthia C. Punzalan</t>
  </si>
  <si>
    <t>Office of the Municipal Health Officer</t>
  </si>
  <si>
    <t>Nemesio B. Belmonte, Jr., M.D.</t>
  </si>
  <si>
    <t>Office of the Municipal Social Welfare &amp; Dev't. Officer</t>
  </si>
  <si>
    <t>Office of the Municipal Agriculturist</t>
  </si>
  <si>
    <t>Orlando Ramos</t>
  </si>
  <si>
    <t>Office of the Municipal Environment &amp; Natural Resources Officer</t>
  </si>
  <si>
    <t>Mary Paz D. Bruno</t>
  </si>
  <si>
    <t>Office of the Municipal Engineer</t>
  </si>
  <si>
    <t>Bonifacio Felipe</t>
  </si>
  <si>
    <t xml:space="preserve">Office of the Disaster Risk Reduction &amp; Management Officer </t>
  </si>
  <si>
    <t>Melanio G. Sumangil</t>
  </si>
  <si>
    <t>Municipal Planning &amp; Development Office</t>
  </si>
  <si>
    <t>Danilo C. Velasco, DVM</t>
  </si>
  <si>
    <r>
      <t xml:space="preserve">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</t>
    </r>
  </si>
  <si>
    <t>Prepared By:</t>
  </si>
  <si>
    <t>Approved By:</t>
  </si>
  <si>
    <t>Florida Paguio Esteban, MD</t>
  </si>
  <si>
    <t>Head, BAC Secretariat</t>
  </si>
  <si>
    <t>Local Chief Executive</t>
  </si>
  <si>
    <t>For the 4th Quarter, CY 2020</t>
  </si>
  <si>
    <t>Michael Ian D. Lico</t>
  </si>
  <si>
    <t>Department/Office: LCR</t>
  </si>
  <si>
    <t>Bond Paper Sub20 - Short</t>
  </si>
  <si>
    <t>Bond Paper Sub20 - Long</t>
  </si>
  <si>
    <t>Ballpen - Blue - Panda</t>
  </si>
  <si>
    <t>Carbon Paper - Long (Box)</t>
  </si>
  <si>
    <t>Elmer's Glue - Big</t>
  </si>
  <si>
    <t>Folder Long</t>
  </si>
  <si>
    <t>Mailing Envelope - Long (Box) 500's</t>
  </si>
  <si>
    <t>Mongol Pencil 12's</t>
  </si>
  <si>
    <t>Paper Clip Big</t>
  </si>
  <si>
    <t>Scotch Tape - 1"</t>
  </si>
  <si>
    <t>Uni Pin Sign Pen 0.8</t>
  </si>
  <si>
    <t>Air Freshener - Glade 320ml</t>
  </si>
  <si>
    <t>Baygon Spray 200ml</t>
  </si>
  <si>
    <t>Battery AA (2pcs/pack)</t>
  </si>
  <si>
    <t>Soft Broom (Walis Tambo)</t>
  </si>
  <si>
    <t>Tissue Roll - Joy</t>
  </si>
  <si>
    <t>Flash Drive 8GB</t>
  </si>
  <si>
    <t>SHIRLEY L. DOMINE</t>
  </si>
  <si>
    <t>Municipal Civil Registrar</t>
  </si>
  <si>
    <t xml:space="preserve">FDP Form 14a - Supplemental  Procurement Plan </t>
  </si>
  <si>
    <t>For the Fourth Quarter CY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</si>
</sst>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/>
    <xf numFmtId="43" fontId="2" fillId="0" borderId="4" xfId="1" applyFont="1" applyBorder="1" applyAlignment="1">
      <alignment horizontal="center"/>
    </xf>
    <xf numFmtId="43" fontId="2" fillId="0" borderId="14" xfId="1" applyFont="1" applyBorder="1" applyAlignment="1">
      <alignment vertical="center"/>
    </xf>
    <xf numFmtId="43" fontId="2" fillId="0" borderId="13" xfId="1" applyFont="1" applyBorder="1"/>
    <xf numFmtId="0" fontId="2" fillId="0" borderId="14" xfId="0" applyFont="1" applyBorder="1"/>
    <xf numFmtId="43" fontId="2" fillId="0" borderId="0" xfId="1" applyFont="1" applyBorder="1"/>
    <xf numFmtId="43" fontId="2" fillId="0" borderId="5" xfId="1" applyFont="1" applyBorder="1"/>
    <xf numFmtId="43" fontId="2" fillId="0" borderId="4" xfId="1" applyFont="1" applyBorder="1"/>
    <xf numFmtId="0" fontId="3" fillId="0" borderId="14" xfId="0" applyFont="1" applyBorder="1" applyAlignment="1">
      <alignment horizontal="center"/>
    </xf>
    <xf numFmtId="43" fontId="2" fillId="0" borderId="14" xfId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/>
    <xf numFmtId="0" fontId="2" fillId="0" borderId="15" xfId="0" applyFont="1" applyBorder="1"/>
    <xf numFmtId="43" fontId="2" fillId="0" borderId="7" xfId="1" applyFont="1" applyBorder="1"/>
    <xf numFmtId="43" fontId="2" fillId="0" borderId="8" xfId="1" applyFont="1" applyBorder="1"/>
    <xf numFmtId="43" fontId="4" fillId="0" borderId="10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14" xfId="0" applyFont="1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2" fillId="0" borderId="1" xfId="0" applyNumberFormat="1" applyFont="1" applyBorder="1"/>
    <xf numFmtId="43" fontId="2" fillId="0" borderId="10" xfId="0" applyNumberFormat="1" applyFont="1" applyBorder="1"/>
    <xf numFmtId="164" fontId="2" fillId="0" borderId="0" xfId="0" applyNumberFormat="1" applyFont="1"/>
    <xf numFmtId="43" fontId="6" fillId="0" borderId="5" xfId="1" applyFont="1" applyBorder="1"/>
    <xf numFmtId="43" fontId="6" fillId="0" borderId="8" xfId="1" applyFont="1" applyBorder="1"/>
    <xf numFmtId="2" fontId="2" fillId="0" borderId="15" xfId="0" applyNumberFormat="1" applyFont="1" applyBorder="1"/>
    <xf numFmtId="43" fontId="2" fillId="0" borderId="15" xfId="1" applyFont="1" applyBorder="1"/>
    <xf numFmtId="43" fontId="4" fillId="0" borderId="11" xfId="0" applyNumberFormat="1" applyFont="1" applyBorder="1"/>
    <xf numFmtId="0" fontId="3" fillId="0" borderId="4" xfId="0" applyFont="1" applyBorder="1"/>
    <xf numFmtId="164" fontId="2" fillId="0" borderId="14" xfId="0" applyNumberFormat="1" applyFont="1" applyBorder="1"/>
    <xf numFmtId="164" fontId="3" fillId="0" borderId="4" xfId="0" applyNumberFormat="1" applyFont="1" applyBorder="1"/>
    <xf numFmtId="43" fontId="3" fillId="0" borderId="4" xfId="1" applyFont="1" applyBorder="1"/>
    <xf numFmtId="164" fontId="3" fillId="0" borderId="4" xfId="0" applyNumberFormat="1" applyFont="1" applyFill="1" applyBorder="1"/>
    <xf numFmtId="43" fontId="2" fillId="0" borderId="13" xfId="1" applyFont="1" applyBorder="1" applyAlignment="1">
      <alignment vertical="center"/>
    </xf>
    <xf numFmtId="0" fontId="3" fillId="0" borderId="1" xfId="0" applyFont="1" applyBorder="1"/>
    <xf numFmtId="164" fontId="3" fillId="0" borderId="1" xfId="0" applyNumberFormat="1" applyFont="1" applyBorder="1"/>
    <xf numFmtId="0" fontId="2" fillId="0" borderId="1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" fontId="2" fillId="0" borderId="2" xfId="0" applyNumberFormat="1" applyFont="1" applyBorder="1"/>
    <xf numFmtId="1" fontId="2" fillId="0" borderId="7" xfId="0" applyNumberFormat="1" applyFont="1" applyBorder="1"/>
    <xf numFmtId="1" fontId="2" fillId="0" borderId="0" xfId="0" applyNumberFormat="1" applyFont="1" applyBorder="1"/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2" fillId="0" borderId="6" xfId="0" applyNumberFormat="1" applyFont="1" applyBorder="1"/>
    <xf numFmtId="1" fontId="2" fillId="0" borderId="10" xfId="0" applyNumberFormat="1" applyFont="1" applyBorder="1"/>
    <xf numFmtId="1" fontId="2" fillId="0" borderId="15" xfId="0" applyNumberFormat="1" applyFont="1" applyBorder="1"/>
    <xf numFmtId="1" fontId="0" fillId="0" borderId="0" xfId="0" applyNumberFormat="1"/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2" xfId="0" applyFont="1" applyFill="1" applyBorder="1"/>
    <xf numFmtId="0" fontId="2" fillId="0" borderId="4" xfId="0" applyFont="1" applyBorder="1" applyAlignment="1">
      <alignment horizontal="left"/>
    </xf>
    <xf numFmtId="164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7" fillId="0" borderId="11" xfId="0" applyNumberFormat="1" applyFont="1" applyBorder="1"/>
    <xf numFmtId="164" fontId="2" fillId="0" borderId="5" xfId="0" applyNumberFormat="1" applyFont="1" applyBorder="1" applyAlignment="1">
      <alignment horizontal="center"/>
    </xf>
    <xf numFmtId="0" fontId="9" fillId="0" borderId="0" xfId="0" applyFont="1"/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43" fontId="10" fillId="0" borderId="12" xfId="0" applyNumberFormat="1" applyFont="1" applyBorder="1"/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43" fontId="12" fillId="0" borderId="12" xfId="0" applyNumberFormat="1" applyFont="1" applyBorder="1"/>
    <xf numFmtId="0" fontId="11" fillId="0" borderId="12" xfId="0" applyFont="1" applyBorder="1" applyAlignment="1">
      <alignment horizontal="left"/>
    </xf>
    <xf numFmtId="43" fontId="12" fillId="0" borderId="12" xfId="0" applyNumberFormat="1" applyFont="1" applyBorder="1" applyAlignment="1">
      <alignment horizontal="left"/>
    </xf>
    <xf numFmtId="43" fontId="12" fillId="0" borderId="12" xfId="0" applyNumberFormat="1" applyFont="1" applyBorder="1" applyAlignment="1">
      <alignment horizontal="center"/>
    </xf>
    <xf numFmtId="43" fontId="13" fillId="0" borderId="12" xfId="0" applyNumberFormat="1" applyFont="1" applyBorder="1"/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2" borderId="7" xfId="0" applyFont="1" applyFill="1" applyBorder="1"/>
    <xf numFmtId="14" fontId="2" fillId="0" borderId="10" xfId="0" applyNumberFormat="1" applyFont="1" applyBorder="1"/>
    <xf numFmtId="0" fontId="2" fillId="2" borderId="0" xfId="0" applyFont="1" applyFill="1" applyBorder="1"/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4" fillId="2" borderId="14" xfId="0" applyFont="1" applyFill="1" applyBorder="1"/>
    <xf numFmtId="43" fontId="14" fillId="2" borderId="4" xfId="0" applyNumberFormat="1" applyFont="1" applyFill="1" applyBorder="1"/>
    <xf numFmtId="0" fontId="15" fillId="2" borderId="14" xfId="0" applyFont="1" applyFill="1" applyBorder="1" applyAlignment="1">
      <alignment horizontal="center"/>
    </xf>
    <xf numFmtId="0" fontId="2" fillId="2" borderId="1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5"/>
  <sheetViews>
    <sheetView tabSelected="1" zoomScaleNormal="100" workbookViewId="0">
      <selection activeCell="AA384" sqref="AA384"/>
    </sheetView>
  </sheetViews>
  <sheetFormatPr defaultRowHeight="15" x14ac:dyDescent="0.25"/>
  <cols>
    <col min="1" max="1" width="5.5703125" customWidth="1"/>
    <col min="2" max="2" width="30.28515625" customWidth="1"/>
    <col min="3" max="3" width="9.7109375" customWidth="1"/>
    <col min="4" max="4" width="8.85546875" style="70"/>
    <col min="10" max="10" width="8.85546875" style="57"/>
    <col min="12" max="12" width="8.85546875" style="57"/>
    <col min="14" max="16" width="4.7109375" customWidth="1"/>
    <col min="17" max="17" width="30.28515625" customWidth="1"/>
    <col min="18" max="18" width="9.7109375" customWidth="1"/>
    <col min="21" max="21" width="8.7109375" customWidth="1"/>
    <col min="23" max="23" width="8.85546875" style="57"/>
    <col min="25" max="25" width="8.85546875" style="57"/>
    <col min="27" max="27" width="8.85546875" style="57"/>
    <col min="28" max="28" width="9.140625" customWidth="1"/>
    <col min="29" max="29" width="8.28515625" customWidth="1"/>
    <col min="30" max="30" width="27.7109375" customWidth="1"/>
  </cols>
  <sheetData>
    <row r="1" spans="1:28" x14ac:dyDescent="0.3">
      <c r="A1" s="37" t="s">
        <v>43</v>
      </c>
      <c r="B1" s="2"/>
      <c r="C1" s="2"/>
      <c r="D1" s="60"/>
      <c r="E1" s="2"/>
      <c r="F1" s="2"/>
      <c r="G1" s="2"/>
      <c r="H1" s="2"/>
      <c r="I1" s="2"/>
      <c r="J1" s="56"/>
      <c r="K1" s="2"/>
      <c r="L1" s="56"/>
      <c r="M1" s="3"/>
      <c r="P1" s="37" t="s">
        <v>43</v>
      </c>
      <c r="Q1" s="2"/>
      <c r="R1" s="2"/>
      <c r="S1" s="2"/>
      <c r="T1" s="2"/>
      <c r="U1" s="2"/>
      <c r="V1" s="2"/>
      <c r="W1" s="56"/>
      <c r="X1" s="2"/>
      <c r="Y1" s="56"/>
      <c r="Z1" s="2"/>
      <c r="AA1" s="56"/>
      <c r="AB1" s="3"/>
    </row>
    <row r="2" spans="1:28" x14ac:dyDescent="0.3">
      <c r="A2" s="122" t="s">
        <v>42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P2" s="122" t="str">
        <f>A2</f>
        <v>SUPPLEMENTAL PROCUREMENT PLAN</v>
      </c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</row>
    <row r="3" spans="1:28" x14ac:dyDescent="0.3">
      <c r="A3" s="118" t="s">
        <v>331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P3" s="118" t="s">
        <v>331</v>
      </c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4"/>
    </row>
    <row r="4" spans="1:28" x14ac:dyDescent="0.3">
      <c r="A4" s="1" t="s">
        <v>0</v>
      </c>
      <c r="B4" s="2"/>
      <c r="C4" s="2"/>
      <c r="D4" s="60"/>
      <c r="E4" s="2"/>
      <c r="F4" s="2"/>
      <c r="G4" s="2"/>
      <c r="H4" s="2"/>
      <c r="I4" s="2"/>
      <c r="J4" s="56"/>
      <c r="K4" s="2"/>
      <c r="L4" s="56"/>
      <c r="M4" s="3"/>
      <c r="P4" s="1" t="s">
        <v>0</v>
      </c>
      <c r="Q4" s="2"/>
      <c r="R4" s="2"/>
      <c r="S4" s="2"/>
      <c r="T4" s="2"/>
      <c r="U4" s="2"/>
      <c r="V4" s="2"/>
      <c r="W4" s="56"/>
      <c r="X4" s="2"/>
      <c r="Y4" s="56"/>
      <c r="Z4" s="2"/>
      <c r="AA4" s="56"/>
      <c r="AB4" s="3"/>
    </row>
    <row r="5" spans="1:28" x14ac:dyDescent="0.3">
      <c r="A5" s="1" t="s">
        <v>1</v>
      </c>
      <c r="B5" s="2"/>
      <c r="C5" s="2"/>
      <c r="D5" s="60"/>
      <c r="E5" s="4" t="s">
        <v>2</v>
      </c>
      <c r="F5" s="5"/>
      <c r="G5" s="5"/>
      <c r="H5" s="5"/>
      <c r="I5" s="6"/>
      <c r="J5" s="56"/>
      <c r="K5" s="2"/>
      <c r="L5" s="56"/>
      <c r="M5" s="3"/>
      <c r="P5" s="1" t="s">
        <v>1</v>
      </c>
      <c r="Q5" s="2"/>
      <c r="R5" s="2"/>
      <c r="S5" s="2"/>
      <c r="T5" s="4" t="s">
        <v>2</v>
      </c>
      <c r="U5" s="5"/>
      <c r="V5" s="5"/>
      <c r="W5" s="78"/>
      <c r="X5" s="6"/>
      <c r="Y5" s="56"/>
      <c r="Z5" s="2"/>
      <c r="AA5" s="56"/>
      <c r="AB5" s="3"/>
    </row>
    <row r="6" spans="1:28" x14ac:dyDescent="0.3">
      <c r="A6" s="7" t="s">
        <v>3</v>
      </c>
      <c r="B6" s="8"/>
      <c r="C6" s="8"/>
      <c r="D6" s="61"/>
      <c r="E6" s="9" t="s">
        <v>4</v>
      </c>
      <c r="F6" s="4" t="s">
        <v>5</v>
      </c>
      <c r="G6" s="6"/>
      <c r="H6" s="4" t="s">
        <v>6</v>
      </c>
      <c r="I6" s="6"/>
      <c r="J6" s="59" t="s">
        <v>7</v>
      </c>
      <c r="K6" s="5"/>
      <c r="L6" s="58"/>
      <c r="M6" s="6"/>
      <c r="P6" s="7" t="s">
        <v>61</v>
      </c>
      <c r="Q6" s="8"/>
      <c r="R6" s="8"/>
      <c r="S6" s="8"/>
      <c r="T6" s="9" t="s">
        <v>4</v>
      </c>
      <c r="U6" s="4" t="s">
        <v>5</v>
      </c>
      <c r="V6" s="6"/>
      <c r="W6" s="77" t="s">
        <v>6</v>
      </c>
      <c r="X6" s="6"/>
      <c r="Y6" s="77" t="s">
        <v>7</v>
      </c>
      <c r="Z6" s="5"/>
      <c r="AA6" s="58"/>
      <c r="AB6" s="6"/>
    </row>
    <row r="7" spans="1:28" x14ac:dyDescent="0.3">
      <c r="A7" s="10"/>
      <c r="B7" s="11"/>
      <c r="C7" s="10"/>
      <c r="D7" s="62"/>
      <c r="E7" s="10"/>
      <c r="F7" s="119" t="s">
        <v>8</v>
      </c>
      <c r="G7" s="120"/>
      <c r="H7" s="120"/>
      <c r="I7" s="120"/>
      <c r="J7" s="120"/>
      <c r="K7" s="120"/>
      <c r="L7" s="120"/>
      <c r="M7" s="121"/>
      <c r="P7" s="10"/>
      <c r="Q7" s="11"/>
      <c r="R7" s="10"/>
      <c r="S7" s="11"/>
      <c r="T7" s="10"/>
      <c r="U7" s="119" t="s">
        <v>8</v>
      </c>
      <c r="V7" s="120"/>
      <c r="W7" s="120"/>
      <c r="X7" s="120"/>
      <c r="Y7" s="120"/>
      <c r="Z7" s="120"/>
      <c r="AA7" s="120"/>
      <c r="AB7" s="121"/>
    </row>
    <row r="8" spans="1:28" x14ac:dyDescent="0.3">
      <c r="A8" s="80" t="s">
        <v>9</v>
      </c>
      <c r="B8" s="12" t="s">
        <v>10</v>
      </c>
      <c r="C8" s="72" t="s">
        <v>11</v>
      </c>
      <c r="D8" s="63" t="s">
        <v>12</v>
      </c>
      <c r="E8" s="72" t="s">
        <v>13</v>
      </c>
      <c r="F8" s="118" t="s">
        <v>14</v>
      </c>
      <c r="G8" s="114"/>
      <c r="H8" s="111" t="s">
        <v>15</v>
      </c>
      <c r="I8" s="111"/>
      <c r="J8" s="118" t="s">
        <v>16</v>
      </c>
      <c r="K8" s="114"/>
      <c r="L8" s="111" t="s">
        <v>17</v>
      </c>
      <c r="M8" s="112"/>
      <c r="P8" s="80" t="s">
        <v>9</v>
      </c>
      <c r="Q8" s="12" t="s">
        <v>10</v>
      </c>
      <c r="R8" s="72" t="s">
        <v>11</v>
      </c>
      <c r="S8" s="12" t="s">
        <v>12</v>
      </c>
      <c r="T8" s="72" t="s">
        <v>13</v>
      </c>
      <c r="U8" s="118" t="s">
        <v>14</v>
      </c>
      <c r="V8" s="114"/>
      <c r="W8" s="111" t="s">
        <v>15</v>
      </c>
      <c r="X8" s="111"/>
      <c r="Y8" s="118" t="s">
        <v>16</v>
      </c>
      <c r="Z8" s="114"/>
      <c r="AA8" s="111" t="s">
        <v>17</v>
      </c>
      <c r="AB8" s="112"/>
    </row>
    <row r="9" spans="1:28" x14ac:dyDescent="0.3">
      <c r="A9" s="76" t="s">
        <v>18</v>
      </c>
      <c r="B9" s="13"/>
      <c r="C9" s="74"/>
      <c r="D9" s="64"/>
      <c r="E9" s="75"/>
      <c r="F9" s="14" t="s">
        <v>19</v>
      </c>
      <c r="G9" s="77" t="s">
        <v>20</v>
      </c>
      <c r="H9" s="14" t="s">
        <v>19</v>
      </c>
      <c r="I9" s="78" t="s">
        <v>20</v>
      </c>
      <c r="J9" s="14" t="s">
        <v>19</v>
      </c>
      <c r="K9" s="78" t="s">
        <v>20</v>
      </c>
      <c r="L9" s="14" t="s">
        <v>19</v>
      </c>
      <c r="M9" s="79" t="s">
        <v>20</v>
      </c>
      <c r="P9" s="76" t="s">
        <v>18</v>
      </c>
      <c r="Q9" s="13"/>
      <c r="R9" s="74"/>
      <c r="S9" s="13"/>
      <c r="T9" s="74"/>
      <c r="U9" s="14" t="s">
        <v>19</v>
      </c>
      <c r="V9" s="77" t="s">
        <v>20</v>
      </c>
      <c r="W9" s="14" t="s">
        <v>19</v>
      </c>
      <c r="X9" s="78" t="s">
        <v>20</v>
      </c>
      <c r="Y9" s="14" t="s">
        <v>19</v>
      </c>
      <c r="Z9" s="78" t="s">
        <v>20</v>
      </c>
      <c r="AA9" s="14" t="s">
        <v>19</v>
      </c>
      <c r="AB9" s="79" t="s">
        <v>20</v>
      </c>
    </row>
    <row r="10" spans="1:28" x14ac:dyDescent="0.3">
      <c r="A10" s="80">
        <v>1</v>
      </c>
      <c r="B10" s="45" t="s">
        <v>65</v>
      </c>
      <c r="C10" s="47">
        <v>37.25</v>
      </c>
      <c r="D10" s="65">
        <f>F10+H10+J10+L10</f>
        <v>5</v>
      </c>
      <c r="E10" s="17">
        <f>SUM(C10*D10)</f>
        <v>186.25</v>
      </c>
      <c r="F10" s="80">
        <v>5</v>
      </c>
      <c r="G10" s="18">
        <f>F10*C10</f>
        <v>186.25</v>
      </c>
      <c r="H10" s="19"/>
      <c r="I10" s="20"/>
      <c r="J10" s="18"/>
      <c r="K10" s="20"/>
      <c r="L10" s="12"/>
      <c r="M10" s="21"/>
      <c r="P10" s="80">
        <v>1</v>
      </c>
      <c r="Q10" s="51" t="s">
        <v>83</v>
      </c>
      <c r="R10" s="52">
        <v>2.25</v>
      </c>
      <c r="S10" s="65">
        <f>U10+W10+Y10+AA10</f>
        <v>75</v>
      </c>
      <c r="T10" s="18">
        <f>R10*S10</f>
        <v>168.75</v>
      </c>
      <c r="U10" s="80">
        <v>50</v>
      </c>
      <c r="V10" s="18">
        <f>U10*R10</f>
        <v>112.5</v>
      </c>
      <c r="W10" s="12"/>
      <c r="X10" s="20"/>
      <c r="Y10" s="12"/>
      <c r="Z10" s="20"/>
      <c r="AA10" s="12">
        <v>25</v>
      </c>
      <c r="AB10" s="21">
        <v>56.25</v>
      </c>
    </row>
    <row r="11" spans="1:28" x14ac:dyDescent="0.3">
      <c r="A11" s="80">
        <f>A10+1</f>
        <v>2</v>
      </c>
      <c r="B11" s="45" t="s">
        <v>66</v>
      </c>
      <c r="C11" s="47">
        <v>44.75</v>
      </c>
      <c r="D11" s="65">
        <f t="shared" ref="D11:D42" si="0">F11+H11+J11+L11</f>
        <v>5</v>
      </c>
      <c r="E11" s="17">
        <f>SUM(C11*D11)</f>
        <v>223.75</v>
      </c>
      <c r="F11" s="80">
        <v>5</v>
      </c>
      <c r="G11" s="24">
        <f>F11*C11</f>
        <v>223.75</v>
      </c>
      <c r="H11" s="19"/>
      <c r="I11" s="20"/>
      <c r="J11" s="12"/>
      <c r="K11" s="20"/>
      <c r="L11" s="12"/>
      <c r="M11" s="21"/>
      <c r="P11" s="80">
        <f>P10+1</f>
        <v>2</v>
      </c>
      <c r="Q11" s="15" t="s">
        <v>97</v>
      </c>
      <c r="R11" s="16">
        <v>1.6</v>
      </c>
      <c r="S11" s="65">
        <f>U11+W11+Y11+AA11</f>
        <v>75</v>
      </c>
      <c r="T11" s="20">
        <f>R11*S11</f>
        <v>120</v>
      </c>
      <c r="U11" s="80">
        <v>50</v>
      </c>
      <c r="V11" s="24">
        <f>U11*R11</f>
        <v>80</v>
      </c>
      <c r="W11" s="12"/>
      <c r="X11" s="20"/>
      <c r="Y11" s="12"/>
      <c r="Z11" s="20"/>
      <c r="AA11" s="12">
        <v>25</v>
      </c>
      <c r="AB11" s="21">
        <v>40</v>
      </c>
    </row>
    <row r="12" spans="1:28" x14ac:dyDescent="0.3">
      <c r="A12" s="80">
        <f t="shared" ref="A12:A36" si="1">A11+1</f>
        <v>3</v>
      </c>
      <c r="B12" s="45" t="s">
        <v>67</v>
      </c>
      <c r="C12" s="47">
        <v>266</v>
      </c>
      <c r="D12" s="65">
        <f t="shared" si="0"/>
        <v>9</v>
      </c>
      <c r="E12" s="17">
        <f t="shared" ref="E12:E36" si="2">SUM(C12*D12)</f>
        <v>2394</v>
      </c>
      <c r="F12" s="80">
        <v>3</v>
      </c>
      <c r="G12" s="24">
        <f t="shared" ref="G12:G26" si="3">F12*C12</f>
        <v>798</v>
      </c>
      <c r="H12" s="19"/>
      <c r="I12" s="20"/>
      <c r="J12" s="12">
        <v>4</v>
      </c>
      <c r="K12" s="20">
        <f>C12*J12</f>
        <v>1064</v>
      </c>
      <c r="L12" s="12">
        <v>2</v>
      </c>
      <c r="M12" s="21">
        <v>532</v>
      </c>
      <c r="P12" s="80">
        <f t="shared" ref="P12:P44" si="4">P11+1</f>
        <v>3</v>
      </c>
      <c r="Q12" s="15" t="s">
        <v>65</v>
      </c>
      <c r="R12" s="16">
        <v>37.25</v>
      </c>
      <c r="S12" s="65">
        <f t="shared" ref="S12:S43" si="5">U12+W12+Y12+AA12</f>
        <v>12</v>
      </c>
      <c r="T12" s="20">
        <f t="shared" ref="T12:T43" si="6">R12*S12</f>
        <v>447</v>
      </c>
      <c r="U12" s="80">
        <v>12</v>
      </c>
      <c r="V12" s="24">
        <f t="shared" ref="V12:V35" si="7">U12*R12</f>
        <v>447</v>
      </c>
      <c r="W12" s="12"/>
      <c r="X12" s="20"/>
      <c r="Y12" s="12"/>
      <c r="Z12" s="20"/>
      <c r="AA12" s="12"/>
      <c r="AB12" s="21"/>
    </row>
    <row r="13" spans="1:28" x14ac:dyDescent="0.3">
      <c r="A13" s="80">
        <f t="shared" si="1"/>
        <v>4</v>
      </c>
      <c r="B13" s="45" t="s">
        <v>102</v>
      </c>
      <c r="C13" s="47">
        <v>6.5</v>
      </c>
      <c r="D13" s="65">
        <f t="shared" si="0"/>
        <v>10</v>
      </c>
      <c r="E13" s="17">
        <f t="shared" si="2"/>
        <v>65</v>
      </c>
      <c r="F13" s="80">
        <v>10</v>
      </c>
      <c r="G13" s="24">
        <f t="shared" si="3"/>
        <v>65</v>
      </c>
      <c r="H13" s="19"/>
      <c r="I13" s="20"/>
      <c r="J13" s="12"/>
      <c r="K13" s="20"/>
      <c r="L13" s="12"/>
      <c r="M13" s="21"/>
      <c r="P13" s="80">
        <f t="shared" si="4"/>
        <v>4</v>
      </c>
      <c r="Q13" s="15" t="s">
        <v>66</v>
      </c>
      <c r="R13" s="16">
        <v>44.75</v>
      </c>
      <c r="S13" s="65">
        <f t="shared" si="5"/>
        <v>3</v>
      </c>
      <c r="T13" s="20">
        <f t="shared" si="6"/>
        <v>134.25</v>
      </c>
      <c r="U13" s="80">
        <v>3</v>
      </c>
      <c r="V13" s="24">
        <f t="shared" si="7"/>
        <v>134.25</v>
      </c>
      <c r="W13" s="12"/>
      <c r="X13" s="20"/>
      <c r="Y13" s="12"/>
      <c r="Z13" s="20"/>
      <c r="AA13" s="12"/>
      <c r="AB13" s="21"/>
    </row>
    <row r="14" spans="1:28" x14ac:dyDescent="0.3">
      <c r="A14" s="80">
        <f t="shared" si="1"/>
        <v>5</v>
      </c>
      <c r="B14" s="45" t="s">
        <v>103</v>
      </c>
      <c r="C14" s="47">
        <v>10.75</v>
      </c>
      <c r="D14" s="65">
        <f t="shared" si="0"/>
        <v>20</v>
      </c>
      <c r="E14" s="17">
        <f t="shared" si="2"/>
        <v>215</v>
      </c>
      <c r="F14" s="80">
        <v>20</v>
      </c>
      <c r="G14" s="24">
        <f t="shared" si="3"/>
        <v>215</v>
      </c>
      <c r="H14" s="19"/>
      <c r="I14" s="20"/>
      <c r="J14" s="12"/>
      <c r="K14" s="20"/>
      <c r="L14" s="12"/>
      <c r="M14" s="21"/>
      <c r="P14" s="80">
        <f t="shared" si="4"/>
        <v>5</v>
      </c>
      <c r="Q14" s="15" t="s">
        <v>67</v>
      </c>
      <c r="R14" s="16">
        <v>266</v>
      </c>
      <c r="S14" s="65">
        <f t="shared" si="5"/>
        <v>9</v>
      </c>
      <c r="T14" s="20">
        <f t="shared" si="6"/>
        <v>2394</v>
      </c>
      <c r="U14" s="80">
        <v>3</v>
      </c>
      <c r="V14" s="24">
        <f t="shared" si="7"/>
        <v>798</v>
      </c>
      <c r="W14" s="12"/>
      <c r="X14" s="20"/>
      <c r="Y14" s="12">
        <v>6</v>
      </c>
      <c r="Z14" s="20">
        <f>Y14*R14</f>
        <v>1596</v>
      </c>
      <c r="AA14" s="12"/>
      <c r="AB14" s="21"/>
    </row>
    <row r="15" spans="1:28" x14ac:dyDescent="0.3">
      <c r="A15" s="80">
        <f t="shared" si="1"/>
        <v>6</v>
      </c>
      <c r="B15" s="45" t="s">
        <v>69</v>
      </c>
      <c r="C15" s="47">
        <v>32</v>
      </c>
      <c r="D15" s="65">
        <f t="shared" si="0"/>
        <v>7</v>
      </c>
      <c r="E15" s="17">
        <f t="shared" si="2"/>
        <v>224</v>
      </c>
      <c r="F15" s="80">
        <v>3</v>
      </c>
      <c r="G15" s="24">
        <f t="shared" si="3"/>
        <v>96</v>
      </c>
      <c r="H15" s="19"/>
      <c r="I15" s="20"/>
      <c r="J15" s="12">
        <v>4</v>
      </c>
      <c r="K15" s="20">
        <f>C15*J15</f>
        <v>128</v>
      </c>
      <c r="L15" s="12"/>
      <c r="M15" s="21"/>
      <c r="P15" s="80">
        <f t="shared" si="4"/>
        <v>6</v>
      </c>
      <c r="Q15" s="15" t="s">
        <v>69</v>
      </c>
      <c r="R15" s="16">
        <v>32</v>
      </c>
      <c r="S15" s="65">
        <f t="shared" si="5"/>
        <v>2</v>
      </c>
      <c r="T15" s="20">
        <f t="shared" si="6"/>
        <v>64</v>
      </c>
      <c r="U15" s="80">
        <v>2</v>
      </c>
      <c r="V15" s="24">
        <f t="shared" si="7"/>
        <v>64</v>
      </c>
      <c r="W15" s="12"/>
      <c r="X15" s="20"/>
      <c r="Y15" s="12"/>
      <c r="Z15" s="20"/>
      <c r="AA15" s="12"/>
      <c r="AB15" s="21"/>
    </row>
    <row r="16" spans="1:28" x14ac:dyDescent="0.3">
      <c r="A16" s="80">
        <f t="shared" si="1"/>
        <v>7</v>
      </c>
      <c r="B16" s="26" t="s">
        <v>72</v>
      </c>
      <c r="C16" s="49">
        <v>74.5</v>
      </c>
      <c r="D16" s="65">
        <f t="shared" si="0"/>
        <v>10</v>
      </c>
      <c r="E16" s="17">
        <f t="shared" si="2"/>
        <v>745</v>
      </c>
      <c r="F16" s="80">
        <v>6</v>
      </c>
      <c r="G16" s="24">
        <f t="shared" si="3"/>
        <v>447</v>
      </c>
      <c r="H16" s="19"/>
      <c r="I16" s="20"/>
      <c r="J16" s="12">
        <v>4</v>
      </c>
      <c r="K16" s="20">
        <f>C16*J16</f>
        <v>298</v>
      </c>
      <c r="L16" s="12"/>
      <c r="M16" s="21"/>
      <c r="P16" s="80">
        <f t="shared" si="4"/>
        <v>7</v>
      </c>
      <c r="Q16" s="15" t="s">
        <v>70</v>
      </c>
      <c r="R16" s="16">
        <v>4.3</v>
      </c>
      <c r="S16" s="65">
        <f t="shared" si="5"/>
        <v>300</v>
      </c>
      <c r="T16" s="20">
        <f t="shared" si="6"/>
        <v>1290</v>
      </c>
      <c r="U16" s="80">
        <v>100</v>
      </c>
      <c r="V16" s="24">
        <f t="shared" si="7"/>
        <v>430</v>
      </c>
      <c r="W16" s="12"/>
      <c r="X16" s="20"/>
      <c r="Y16" s="12">
        <v>200</v>
      </c>
      <c r="Z16" s="20">
        <f t="shared" ref="Z16:Z19" si="8">Y16*R16</f>
        <v>860</v>
      </c>
      <c r="AA16" s="12"/>
      <c r="AB16" s="21"/>
    </row>
    <row r="17" spans="1:28" x14ac:dyDescent="0.3">
      <c r="A17" s="80">
        <f t="shared" si="1"/>
        <v>8</v>
      </c>
      <c r="B17" s="26" t="s">
        <v>73</v>
      </c>
      <c r="C17" s="49">
        <v>176</v>
      </c>
      <c r="D17" s="65">
        <f t="shared" si="0"/>
        <v>40</v>
      </c>
      <c r="E17" s="17">
        <f t="shared" si="2"/>
        <v>7040</v>
      </c>
      <c r="F17" s="80">
        <v>15</v>
      </c>
      <c r="G17" s="24">
        <f t="shared" si="3"/>
        <v>2640</v>
      </c>
      <c r="H17" s="19"/>
      <c r="I17" s="20"/>
      <c r="J17" s="12">
        <v>20</v>
      </c>
      <c r="K17" s="20">
        <f>C17*J17</f>
        <v>3520</v>
      </c>
      <c r="L17" s="12">
        <v>5</v>
      </c>
      <c r="M17" s="21">
        <v>880</v>
      </c>
      <c r="P17" s="80">
        <f t="shared" si="4"/>
        <v>8</v>
      </c>
      <c r="Q17" s="15" t="s">
        <v>71</v>
      </c>
      <c r="R17" s="16">
        <v>3.75</v>
      </c>
      <c r="S17" s="65">
        <f t="shared" si="5"/>
        <v>150</v>
      </c>
      <c r="T17" s="24">
        <f t="shared" si="6"/>
        <v>562.5</v>
      </c>
      <c r="U17" s="80">
        <v>50</v>
      </c>
      <c r="V17" s="24">
        <f t="shared" si="7"/>
        <v>187.5</v>
      </c>
      <c r="W17" s="12"/>
      <c r="X17" s="20"/>
      <c r="Y17" s="12">
        <v>100</v>
      </c>
      <c r="Z17" s="20">
        <f t="shared" si="8"/>
        <v>375</v>
      </c>
      <c r="AA17" s="12"/>
      <c r="AB17" s="21"/>
    </row>
    <row r="18" spans="1:28" x14ac:dyDescent="0.3">
      <c r="A18" s="80">
        <f t="shared" si="1"/>
        <v>9</v>
      </c>
      <c r="B18" s="26" t="s">
        <v>74</v>
      </c>
      <c r="C18" s="49">
        <v>154.25</v>
      </c>
      <c r="D18" s="65">
        <f t="shared" si="0"/>
        <v>40</v>
      </c>
      <c r="E18" s="17">
        <f t="shared" si="2"/>
        <v>6170</v>
      </c>
      <c r="F18" s="80">
        <v>15</v>
      </c>
      <c r="G18" s="24">
        <f t="shared" si="3"/>
        <v>2313.75</v>
      </c>
      <c r="H18" s="19"/>
      <c r="I18" s="20"/>
      <c r="J18" s="12">
        <v>20</v>
      </c>
      <c r="K18" s="20">
        <f>C18*J18</f>
        <v>3085</v>
      </c>
      <c r="L18" s="12">
        <v>5</v>
      </c>
      <c r="M18" s="21">
        <v>771.25</v>
      </c>
      <c r="P18" s="80">
        <f t="shared" si="4"/>
        <v>9</v>
      </c>
      <c r="Q18" s="15" t="s">
        <v>73</v>
      </c>
      <c r="R18" s="16">
        <v>176</v>
      </c>
      <c r="S18" s="65">
        <f t="shared" si="5"/>
        <v>25</v>
      </c>
      <c r="T18" s="20">
        <f t="shared" si="6"/>
        <v>4400</v>
      </c>
      <c r="U18" s="80">
        <v>10</v>
      </c>
      <c r="V18" s="24">
        <f t="shared" si="7"/>
        <v>1760</v>
      </c>
      <c r="W18" s="12"/>
      <c r="X18" s="20"/>
      <c r="Y18" s="12">
        <v>10</v>
      </c>
      <c r="Z18" s="20">
        <f t="shared" si="8"/>
        <v>1760</v>
      </c>
      <c r="AA18" s="12">
        <v>5</v>
      </c>
      <c r="AB18" s="21">
        <v>880</v>
      </c>
    </row>
    <row r="19" spans="1:28" x14ac:dyDescent="0.3">
      <c r="A19" s="80">
        <f t="shared" si="1"/>
        <v>10</v>
      </c>
      <c r="B19" s="26" t="s">
        <v>75</v>
      </c>
      <c r="C19" s="49">
        <v>14</v>
      </c>
      <c r="D19" s="65">
        <f t="shared" si="0"/>
        <v>24</v>
      </c>
      <c r="E19" s="17">
        <f t="shared" si="2"/>
        <v>336</v>
      </c>
      <c r="F19" s="80">
        <v>24</v>
      </c>
      <c r="G19" s="24">
        <f t="shared" si="3"/>
        <v>336</v>
      </c>
      <c r="H19" s="19"/>
      <c r="I19" s="20"/>
      <c r="J19" s="12"/>
      <c r="K19" s="20"/>
      <c r="L19" s="12"/>
      <c r="M19" s="21"/>
      <c r="P19" s="80">
        <f t="shared" si="4"/>
        <v>10</v>
      </c>
      <c r="Q19" s="15" t="s">
        <v>74</v>
      </c>
      <c r="R19" s="16">
        <v>154.25</v>
      </c>
      <c r="S19" s="65">
        <f t="shared" si="5"/>
        <v>15</v>
      </c>
      <c r="T19" s="20">
        <f t="shared" si="6"/>
        <v>2313.75</v>
      </c>
      <c r="U19" s="80">
        <v>5</v>
      </c>
      <c r="V19" s="24">
        <f t="shared" si="7"/>
        <v>771.25</v>
      </c>
      <c r="W19" s="12"/>
      <c r="X19" s="20"/>
      <c r="Y19" s="12">
        <v>5</v>
      </c>
      <c r="Z19" s="20">
        <f t="shared" si="8"/>
        <v>771.25</v>
      </c>
      <c r="AA19" s="12">
        <v>5</v>
      </c>
      <c r="AB19" s="21">
        <v>771.25</v>
      </c>
    </row>
    <row r="20" spans="1:28" x14ac:dyDescent="0.3">
      <c r="A20" s="80">
        <f t="shared" si="1"/>
        <v>11</v>
      </c>
      <c r="B20" s="45" t="s">
        <v>104</v>
      </c>
      <c r="C20" s="47">
        <v>72.5</v>
      </c>
      <c r="D20" s="65">
        <f t="shared" si="0"/>
        <v>2</v>
      </c>
      <c r="E20" s="17">
        <f t="shared" si="2"/>
        <v>145</v>
      </c>
      <c r="F20" s="80">
        <v>2</v>
      </c>
      <c r="G20" s="24">
        <f t="shared" si="3"/>
        <v>145</v>
      </c>
      <c r="H20" s="19"/>
      <c r="I20" s="20"/>
      <c r="J20" s="12"/>
      <c r="K20" s="20"/>
      <c r="L20" s="12"/>
      <c r="M20" s="21"/>
      <c r="P20" s="80">
        <f t="shared" si="4"/>
        <v>11</v>
      </c>
      <c r="Q20" s="15" t="s">
        <v>75</v>
      </c>
      <c r="R20" s="16">
        <v>14</v>
      </c>
      <c r="S20" s="65">
        <f t="shared" si="5"/>
        <v>24</v>
      </c>
      <c r="T20" s="20">
        <f t="shared" si="6"/>
        <v>336</v>
      </c>
      <c r="U20" s="80">
        <v>24</v>
      </c>
      <c r="V20" s="24">
        <f t="shared" si="7"/>
        <v>336</v>
      </c>
      <c r="W20" s="12"/>
      <c r="X20" s="20"/>
      <c r="Y20" s="12"/>
      <c r="Z20" s="20"/>
      <c r="AA20" s="12"/>
      <c r="AB20" s="21"/>
    </row>
    <row r="21" spans="1:28" x14ac:dyDescent="0.3">
      <c r="A21" s="80">
        <f t="shared" si="1"/>
        <v>12</v>
      </c>
      <c r="B21" s="45" t="s">
        <v>105</v>
      </c>
      <c r="C21" s="47">
        <v>14</v>
      </c>
      <c r="D21" s="65">
        <f t="shared" si="0"/>
        <v>1</v>
      </c>
      <c r="E21" s="17">
        <f t="shared" si="2"/>
        <v>14</v>
      </c>
      <c r="F21" s="80">
        <v>1</v>
      </c>
      <c r="G21" s="24">
        <f t="shared" si="3"/>
        <v>14</v>
      </c>
      <c r="H21" s="19"/>
      <c r="I21" s="20"/>
      <c r="J21" s="12"/>
      <c r="K21" s="20"/>
      <c r="L21" s="12"/>
      <c r="M21" s="21"/>
      <c r="P21" s="80">
        <f t="shared" si="4"/>
        <v>12</v>
      </c>
      <c r="Q21" s="15" t="s">
        <v>76</v>
      </c>
      <c r="R21" s="16">
        <v>64</v>
      </c>
      <c r="S21" s="65">
        <f t="shared" si="5"/>
        <v>1</v>
      </c>
      <c r="T21" s="20">
        <f t="shared" si="6"/>
        <v>64</v>
      </c>
      <c r="U21" s="80">
        <v>1</v>
      </c>
      <c r="V21" s="24">
        <f t="shared" si="7"/>
        <v>64</v>
      </c>
      <c r="W21" s="12"/>
      <c r="X21" s="20"/>
      <c r="Y21" s="12"/>
      <c r="Z21" s="20"/>
      <c r="AA21" s="12"/>
      <c r="AB21" s="21"/>
    </row>
    <row r="22" spans="1:28" x14ac:dyDescent="0.3">
      <c r="A22" s="80">
        <f t="shared" si="1"/>
        <v>13</v>
      </c>
      <c r="B22" s="45" t="s">
        <v>106</v>
      </c>
      <c r="C22" s="47">
        <v>48</v>
      </c>
      <c r="D22" s="65">
        <f t="shared" si="0"/>
        <v>3</v>
      </c>
      <c r="E22" s="17">
        <f t="shared" si="2"/>
        <v>144</v>
      </c>
      <c r="F22" s="80">
        <v>1</v>
      </c>
      <c r="G22" s="24">
        <f t="shared" si="3"/>
        <v>48</v>
      </c>
      <c r="H22" s="19"/>
      <c r="I22" s="20"/>
      <c r="J22" s="12"/>
      <c r="K22" s="20"/>
      <c r="L22" s="12">
        <v>2</v>
      </c>
      <c r="M22" s="21">
        <v>96</v>
      </c>
      <c r="P22" s="80">
        <f t="shared" si="4"/>
        <v>13</v>
      </c>
      <c r="Q22" s="15" t="s">
        <v>77</v>
      </c>
      <c r="R22" s="16">
        <v>20</v>
      </c>
      <c r="S22" s="65">
        <f t="shared" si="5"/>
        <v>4</v>
      </c>
      <c r="T22" s="20">
        <f t="shared" si="6"/>
        <v>80</v>
      </c>
      <c r="U22" s="80">
        <v>4</v>
      </c>
      <c r="V22" s="24">
        <f t="shared" si="7"/>
        <v>80</v>
      </c>
      <c r="W22" s="12"/>
      <c r="X22" s="20"/>
      <c r="Y22" s="12"/>
      <c r="Z22" s="20"/>
      <c r="AA22" s="12"/>
      <c r="AB22" s="21"/>
    </row>
    <row r="23" spans="1:28" x14ac:dyDescent="0.3">
      <c r="A23" s="80">
        <f t="shared" si="1"/>
        <v>14</v>
      </c>
      <c r="B23" s="45" t="s">
        <v>107</v>
      </c>
      <c r="C23" s="47">
        <v>372.5</v>
      </c>
      <c r="D23" s="65">
        <f t="shared" si="0"/>
        <v>1</v>
      </c>
      <c r="E23" s="17">
        <f t="shared" si="2"/>
        <v>372.5</v>
      </c>
      <c r="F23" s="80">
        <v>1</v>
      </c>
      <c r="G23" s="24">
        <f t="shared" si="3"/>
        <v>372.5</v>
      </c>
      <c r="H23" s="19"/>
      <c r="I23" s="20"/>
      <c r="J23" s="12"/>
      <c r="K23" s="20"/>
      <c r="L23" s="12"/>
      <c r="M23" s="21"/>
      <c r="P23" s="80">
        <f t="shared" si="4"/>
        <v>14</v>
      </c>
      <c r="Q23" s="15" t="s">
        <v>78</v>
      </c>
      <c r="R23" s="16">
        <v>9</v>
      </c>
      <c r="S23" s="65">
        <f t="shared" si="5"/>
        <v>4</v>
      </c>
      <c r="T23" s="20">
        <f t="shared" si="6"/>
        <v>36</v>
      </c>
      <c r="U23" s="80">
        <v>4</v>
      </c>
      <c r="V23" s="24">
        <f t="shared" si="7"/>
        <v>36</v>
      </c>
      <c r="W23" s="12"/>
      <c r="X23" s="20"/>
      <c r="Y23" s="12"/>
      <c r="Z23" s="20"/>
      <c r="AA23" s="12"/>
      <c r="AB23" s="21"/>
    </row>
    <row r="24" spans="1:28" x14ac:dyDescent="0.3">
      <c r="A24" s="80">
        <f t="shared" si="1"/>
        <v>15</v>
      </c>
      <c r="B24" s="45" t="s">
        <v>108</v>
      </c>
      <c r="C24" s="47">
        <v>340.5</v>
      </c>
      <c r="D24" s="65">
        <f t="shared" si="0"/>
        <v>2</v>
      </c>
      <c r="E24" s="17">
        <f t="shared" si="2"/>
        <v>681</v>
      </c>
      <c r="F24" s="80">
        <v>2</v>
      </c>
      <c r="G24" s="24">
        <f t="shared" si="3"/>
        <v>681</v>
      </c>
      <c r="H24" s="19"/>
      <c r="I24" s="20"/>
      <c r="J24" s="12"/>
      <c r="K24" s="20"/>
      <c r="L24" s="12"/>
      <c r="M24" s="21"/>
      <c r="P24" s="80">
        <f t="shared" si="4"/>
        <v>15</v>
      </c>
      <c r="Q24" s="15" t="s">
        <v>116</v>
      </c>
      <c r="R24" s="16">
        <v>51</v>
      </c>
      <c r="S24" s="65">
        <f t="shared" si="5"/>
        <v>3</v>
      </c>
      <c r="T24" s="20">
        <f t="shared" si="6"/>
        <v>153</v>
      </c>
      <c r="U24" s="80">
        <v>3</v>
      </c>
      <c r="V24" s="24">
        <f t="shared" si="7"/>
        <v>153</v>
      </c>
      <c r="W24" s="12"/>
      <c r="X24" s="20"/>
      <c r="Y24" s="12"/>
      <c r="Z24" s="20"/>
      <c r="AA24" s="12"/>
      <c r="AB24" s="21"/>
    </row>
    <row r="25" spans="1:28" x14ac:dyDescent="0.3">
      <c r="A25" s="80">
        <f t="shared" si="1"/>
        <v>16</v>
      </c>
      <c r="B25" s="45" t="s">
        <v>109</v>
      </c>
      <c r="C25" s="47">
        <v>260</v>
      </c>
      <c r="D25" s="65">
        <f t="shared" si="0"/>
        <v>3</v>
      </c>
      <c r="E25" s="17">
        <f t="shared" si="2"/>
        <v>780</v>
      </c>
      <c r="F25" s="80">
        <v>1</v>
      </c>
      <c r="G25" s="24">
        <f t="shared" si="3"/>
        <v>260</v>
      </c>
      <c r="H25" s="19"/>
      <c r="I25" s="24"/>
      <c r="J25" s="12"/>
      <c r="K25" s="20"/>
      <c r="L25" s="12">
        <v>2</v>
      </c>
      <c r="M25" s="21">
        <v>520</v>
      </c>
      <c r="P25" s="80">
        <f t="shared" si="4"/>
        <v>16</v>
      </c>
      <c r="Q25" s="15" t="s">
        <v>85</v>
      </c>
      <c r="R25" s="16">
        <v>16</v>
      </c>
      <c r="S25" s="65">
        <f t="shared" si="5"/>
        <v>5</v>
      </c>
      <c r="T25" s="20">
        <f t="shared" si="6"/>
        <v>80</v>
      </c>
      <c r="U25" s="80">
        <v>5</v>
      </c>
      <c r="V25" s="24">
        <f t="shared" si="7"/>
        <v>80</v>
      </c>
      <c r="W25" s="12"/>
      <c r="X25" s="20"/>
      <c r="Y25" s="12"/>
      <c r="Z25" s="20"/>
      <c r="AA25" s="12"/>
      <c r="AB25" s="21"/>
    </row>
    <row r="26" spans="1:28" x14ac:dyDescent="0.3">
      <c r="A26" s="80">
        <f t="shared" si="1"/>
        <v>17</v>
      </c>
      <c r="B26" s="45" t="s">
        <v>110</v>
      </c>
      <c r="C26" s="47">
        <v>13</v>
      </c>
      <c r="D26" s="65">
        <f t="shared" si="0"/>
        <v>50</v>
      </c>
      <c r="E26" s="17">
        <f t="shared" si="2"/>
        <v>650</v>
      </c>
      <c r="F26" s="80">
        <v>50</v>
      </c>
      <c r="G26" s="24">
        <f t="shared" si="3"/>
        <v>650</v>
      </c>
      <c r="H26" s="19"/>
      <c r="I26" s="20"/>
      <c r="J26" s="12"/>
      <c r="K26" s="20"/>
      <c r="L26" s="12"/>
      <c r="M26" s="21"/>
      <c r="P26" s="80">
        <f>P25+1</f>
        <v>17</v>
      </c>
      <c r="Q26" s="15" t="s">
        <v>47</v>
      </c>
      <c r="R26" s="16">
        <v>37.25</v>
      </c>
      <c r="S26" s="65">
        <f t="shared" si="5"/>
        <v>3</v>
      </c>
      <c r="T26" s="20">
        <f t="shared" si="6"/>
        <v>111.75</v>
      </c>
      <c r="U26" s="80">
        <v>2</v>
      </c>
      <c r="V26" s="24">
        <f t="shared" si="7"/>
        <v>74.5</v>
      </c>
      <c r="W26" s="12"/>
      <c r="X26" s="20"/>
      <c r="Y26" s="12"/>
      <c r="Z26" s="20"/>
      <c r="AA26" s="12">
        <v>1</v>
      </c>
      <c r="AB26" s="21">
        <v>37.25</v>
      </c>
    </row>
    <row r="27" spans="1:28" x14ac:dyDescent="0.3">
      <c r="A27" s="80">
        <f t="shared" si="1"/>
        <v>18</v>
      </c>
      <c r="B27" s="15" t="s">
        <v>193</v>
      </c>
      <c r="C27" s="48">
        <v>240</v>
      </c>
      <c r="D27" s="65">
        <f t="shared" si="0"/>
        <v>1</v>
      </c>
      <c r="E27" s="17">
        <f t="shared" si="2"/>
        <v>240</v>
      </c>
      <c r="F27" s="25"/>
      <c r="G27" s="24"/>
      <c r="H27" s="19"/>
      <c r="I27" s="20"/>
      <c r="J27" s="12">
        <v>1</v>
      </c>
      <c r="K27" s="20">
        <f>C27*J27</f>
        <v>240</v>
      </c>
      <c r="L27" s="12"/>
      <c r="M27" s="21"/>
      <c r="P27" s="80">
        <f t="shared" si="4"/>
        <v>18</v>
      </c>
      <c r="Q27" s="15" t="s">
        <v>141</v>
      </c>
      <c r="R27" s="16">
        <v>165</v>
      </c>
      <c r="S27" s="65">
        <f t="shared" si="5"/>
        <v>3</v>
      </c>
      <c r="T27" s="20">
        <f t="shared" si="6"/>
        <v>495</v>
      </c>
      <c r="U27" s="80">
        <v>3</v>
      </c>
      <c r="V27" s="24">
        <f t="shared" si="7"/>
        <v>495</v>
      </c>
      <c r="W27" s="12"/>
      <c r="X27" s="20"/>
      <c r="Y27" s="12"/>
      <c r="Z27" s="20"/>
      <c r="AA27" s="12"/>
      <c r="AB27" s="21"/>
    </row>
    <row r="28" spans="1:28" x14ac:dyDescent="0.3">
      <c r="A28" s="80">
        <f t="shared" si="1"/>
        <v>19</v>
      </c>
      <c r="B28" s="45" t="s">
        <v>194</v>
      </c>
      <c r="C28" s="48">
        <v>35</v>
      </c>
      <c r="D28" s="65">
        <f t="shared" si="0"/>
        <v>10</v>
      </c>
      <c r="E28" s="17">
        <f t="shared" si="2"/>
        <v>350</v>
      </c>
      <c r="F28" s="25"/>
      <c r="G28" s="24"/>
      <c r="H28" s="19"/>
      <c r="I28" s="20"/>
      <c r="J28" s="12">
        <v>6</v>
      </c>
      <c r="K28" s="20">
        <f>C28*J28</f>
        <v>210</v>
      </c>
      <c r="L28" s="12">
        <v>4</v>
      </c>
      <c r="M28" s="21">
        <v>140</v>
      </c>
      <c r="P28" s="80">
        <f t="shared" si="4"/>
        <v>19</v>
      </c>
      <c r="Q28" s="15" t="s">
        <v>106</v>
      </c>
      <c r="R28" s="16">
        <v>48</v>
      </c>
      <c r="S28" s="65">
        <f t="shared" si="5"/>
        <v>5</v>
      </c>
      <c r="T28" s="20">
        <f t="shared" si="6"/>
        <v>240</v>
      </c>
      <c r="U28" s="80">
        <v>5</v>
      </c>
      <c r="V28" s="24">
        <f t="shared" si="7"/>
        <v>240</v>
      </c>
      <c r="W28" s="12"/>
      <c r="X28" s="20"/>
      <c r="Y28" s="12"/>
      <c r="Z28" s="20"/>
      <c r="AA28" s="12"/>
      <c r="AB28" s="21"/>
    </row>
    <row r="29" spans="1:28" x14ac:dyDescent="0.3">
      <c r="A29" s="80">
        <f t="shared" si="1"/>
        <v>20</v>
      </c>
      <c r="B29" s="45" t="s">
        <v>195</v>
      </c>
      <c r="C29" s="48">
        <v>35</v>
      </c>
      <c r="D29" s="65">
        <f t="shared" si="0"/>
        <v>2</v>
      </c>
      <c r="E29" s="17">
        <f t="shared" si="2"/>
        <v>70</v>
      </c>
      <c r="F29" s="25"/>
      <c r="G29" s="24"/>
      <c r="H29" s="19"/>
      <c r="I29" s="20"/>
      <c r="J29" s="12">
        <v>2</v>
      </c>
      <c r="K29" s="20">
        <f>C29*J29</f>
        <v>70</v>
      </c>
      <c r="L29" s="12"/>
      <c r="M29" s="21"/>
      <c r="P29" s="80">
        <f t="shared" si="4"/>
        <v>20</v>
      </c>
      <c r="Q29" s="15" t="s">
        <v>123</v>
      </c>
      <c r="R29" s="16">
        <v>585.25</v>
      </c>
      <c r="S29" s="65">
        <f t="shared" si="5"/>
        <v>2</v>
      </c>
      <c r="T29" s="20">
        <f t="shared" si="6"/>
        <v>1170.5</v>
      </c>
      <c r="U29" s="80">
        <v>2</v>
      </c>
      <c r="V29" s="24">
        <f t="shared" si="7"/>
        <v>1170.5</v>
      </c>
      <c r="W29" s="12"/>
      <c r="X29" s="20"/>
      <c r="Y29" s="12"/>
      <c r="Z29" s="20"/>
      <c r="AA29" s="12"/>
      <c r="AB29" s="21"/>
    </row>
    <row r="30" spans="1:28" x14ac:dyDescent="0.3">
      <c r="A30" s="80">
        <f t="shared" si="1"/>
        <v>21</v>
      </c>
      <c r="B30" s="45" t="s">
        <v>47</v>
      </c>
      <c r="C30" s="48">
        <v>45</v>
      </c>
      <c r="D30" s="65">
        <f t="shared" si="0"/>
        <v>4</v>
      </c>
      <c r="E30" s="17">
        <f t="shared" si="2"/>
        <v>180</v>
      </c>
      <c r="F30" s="25"/>
      <c r="G30" s="24"/>
      <c r="H30" s="19"/>
      <c r="I30" s="20"/>
      <c r="J30" s="12">
        <v>4</v>
      </c>
      <c r="K30" s="20">
        <f t="shared" ref="K30:K36" si="9">C30*J30</f>
        <v>180</v>
      </c>
      <c r="L30" s="12"/>
      <c r="M30" s="21"/>
      <c r="P30" s="80">
        <f t="shared" si="4"/>
        <v>21</v>
      </c>
      <c r="Q30" s="15" t="s">
        <v>142</v>
      </c>
      <c r="R30" s="16">
        <v>69.25</v>
      </c>
      <c r="S30" s="65">
        <f t="shared" si="5"/>
        <v>8</v>
      </c>
      <c r="T30" s="20">
        <f t="shared" si="6"/>
        <v>554</v>
      </c>
      <c r="U30" s="80">
        <v>8</v>
      </c>
      <c r="V30" s="24">
        <f t="shared" si="7"/>
        <v>554</v>
      </c>
      <c r="W30" s="12"/>
      <c r="X30" s="20"/>
      <c r="Y30" s="12"/>
      <c r="Z30" s="20"/>
      <c r="AA30" s="12"/>
      <c r="AB30" s="21"/>
    </row>
    <row r="31" spans="1:28" x14ac:dyDescent="0.3">
      <c r="A31" s="80">
        <f t="shared" si="1"/>
        <v>22</v>
      </c>
      <c r="B31" s="45" t="s">
        <v>196</v>
      </c>
      <c r="C31" s="48">
        <v>30</v>
      </c>
      <c r="D31" s="65">
        <f t="shared" si="0"/>
        <v>10</v>
      </c>
      <c r="E31" s="17">
        <f t="shared" si="2"/>
        <v>300</v>
      </c>
      <c r="F31" s="25"/>
      <c r="G31" s="24"/>
      <c r="H31" s="19"/>
      <c r="I31" s="20"/>
      <c r="J31" s="12">
        <v>10</v>
      </c>
      <c r="K31" s="20">
        <f t="shared" si="9"/>
        <v>300</v>
      </c>
      <c r="L31" s="12"/>
      <c r="M31" s="21"/>
      <c r="P31" s="80">
        <f t="shared" si="4"/>
        <v>22</v>
      </c>
      <c r="Q31" s="15" t="s">
        <v>143</v>
      </c>
      <c r="R31" s="16">
        <v>478.75</v>
      </c>
      <c r="S31" s="65">
        <f t="shared" si="5"/>
        <v>2</v>
      </c>
      <c r="T31" s="20">
        <f t="shared" si="6"/>
        <v>957.5</v>
      </c>
      <c r="U31" s="80">
        <v>2</v>
      </c>
      <c r="V31" s="24">
        <f t="shared" si="7"/>
        <v>957.5</v>
      </c>
      <c r="W31" s="12"/>
      <c r="X31" s="20"/>
      <c r="Y31" s="12"/>
      <c r="Z31" s="20"/>
      <c r="AA31" s="12"/>
      <c r="AB31" s="21"/>
    </row>
    <row r="32" spans="1:28" x14ac:dyDescent="0.3">
      <c r="A32" s="80">
        <f t="shared" si="1"/>
        <v>23</v>
      </c>
      <c r="B32" s="45" t="s">
        <v>197</v>
      </c>
      <c r="C32" s="48">
        <v>520</v>
      </c>
      <c r="D32" s="65">
        <f t="shared" si="0"/>
        <v>2</v>
      </c>
      <c r="E32" s="17">
        <f t="shared" si="2"/>
        <v>1040</v>
      </c>
      <c r="F32" s="25"/>
      <c r="G32" s="24"/>
      <c r="H32" s="19"/>
      <c r="I32" s="20"/>
      <c r="J32" s="12">
        <v>2</v>
      </c>
      <c r="K32" s="20">
        <f t="shared" si="9"/>
        <v>1040</v>
      </c>
      <c r="L32" s="12"/>
      <c r="M32" s="21"/>
      <c r="P32" s="80">
        <f>P31+1</f>
        <v>23</v>
      </c>
      <c r="Q32" s="15" t="s">
        <v>124</v>
      </c>
      <c r="R32" s="16">
        <v>32</v>
      </c>
      <c r="S32" s="65">
        <f t="shared" si="5"/>
        <v>1</v>
      </c>
      <c r="T32" s="20">
        <f t="shared" si="6"/>
        <v>32</v>
      </c>
      <c r="U32" s="80">
        <v>1</v>
      </c>
      <c r="V32" s="24">
        <f t="shared" si="7"/>
        <v>32</v>
      </c>
      <c r="W32" s="12"/>
      <c r="X32" s="20"/>
      <c r="Y32" s="12"/>
      <c r="Z32" s="20"/>
      <c r="AA32" s="12"/>
      <c r="AB32" s="21"/>
    </row>
    <row r="33" spans="1:28" x14ac:dyDescent="0.3">
      <c r="A33" s="80">
        <f t="shared" si="1"/>
        <v>24</v>
      </c>
      <c r="B33" s="45" t="s">
        <v>198</v>
      </c>
      <c r="C33" s="48">
        <v>275</v>
      </c>
      <c r="D33" s="65">
        <f t="shared" si="0"/>
        <v>3</v>
      </c>
      <c r="E33" s="17">
        <f t="shared" si="2"/>
        <v>825</v>
      </c>
      <c r="F33" s="25"/>
      <c r="G33" s="24"/>
      <c r="H33" s="19"/>
      <c r="I33" s="20"/>
      <c r="J33" s="12">
        <v>3</v>
      </c>
      <c r="K33" s="20">
        <f t="shared" si="9"/>
        <v>825</v>
      </c>
      <c r="L33" s="12"/>
      <c r="M33" s="21"/>
      <c r="P33" s="80">
        <f t="shared" si="4"/>
        <v>24</v>
      </c>
      <c r="Q33" s="15" t="s">
        <v>108</v>
      </c>
      <c r="R33" s="22">
        <v>340.5</v>
      </c>
      <c r="S33" s="65">
        <f t="shared" si="5"/>
        <v>1</v>
      </c>
      <c r="T33" s="20">
        <f t="shared" si="6"/>
        <v>340.5</v>
      </c>
      <c r="U33" s="80">
        <v>1</v>
      </c>
      <c r="V33" s="24">
        <f t="shared" si="7"/>
        <v>340.5</v>
      </c>
      <c r="W33" s="12"/>
      <c r="X33" s="20"/>
      <c r="Y33" s="12"/>
      <c r="Z33" s="20"/>
      <c r="AA33" s="12"/>
      <c r="AB33" s="21"/>
    </row>
    <row r="34" spans="1:28" x14ac:dyDescent="0.3">
      <c r="A34" s="80">
        <f t="shared" si="1"/>
        <v>25</v>
      </c>
      <c r="B34" s="45" t="s">
        <v>199</v>
      </c>
      <c r="C34" s="48">
        <v>600</v>
      </c>
      <c r="D34" s="65">
        <f t="shared" si="0"/>
        <v>1</v>
      </c>
      <c r="E34" s="17">
        <f t="shared" si="2"/>
        <v>600</v>
      </c>
      <c r="F34" s="25"/>
      <c r="G34" s="24"/>
      <c r="H34" s="19"/>
      <c r="I34" s="20"/>
      <c r="J34" s="12">
        <v>1</v>
      </c>
      <c r="K34" s="20">
        <f t="shared" si="9"/>
        <v>600</v>
      </c>
      <c r="L34" s="12"/>
      <c r="M34" s="21"/>
      <c r="P34" s="80">
        <f t="shared" si="4"/>
        <v>25</v>
      </c>
      <c r="Q34" s="15" t="s">
        <v>144</v>
      </c>
      <c r="R34" s="22">
        <v>4.3</v>
      </c>
      <c r="S34" s="65">
        <f t="shared" si="5"/>
        <v>2</v>
      </c>
      <c r="T34" s="20">
        <f t="shared" si="6"/>
        <v>8.6</v>
      </c>
      <c r="U34" s="80">
        <v>2</v>
      </c>
      <c r="V34" s="24">
        <f t="shared" si="7"/>
        <v>8.6</v>
      </c>
      <c r="W34" s="12"/>
      <c r="X34" s="20"/>
      <c r="Y34" s="12"/>
      <c r="Z34" s="20"/>
      <c r="AA34" s="12"/>
      <c r="AB34" s="21"/>
    </row>
    <row r="35" spans="1:28" x14ac:dyDescent="0.3">
      <c r="A35" s="80">
        <f t="shared" si="1"/>
        <v>26</v>
      </c>
      <c r="B35" s="45" t="s">
        <v>70</v>
      </c>
      <c r="C35" s="48">
        <v>5</v>
      </c>
      <c r="D35" s="65">
        <f t="shared" si="0"/>
        <v>250</v>
      </c>
      <c r="E35" s="17">
        <f t="shared" si="2"/>
        <v>1250</v>
      </c>
      <c r="F35" s="25"/>
      <c r="G35" s="24"/>
      <c r="H35" s="19"/>
      <c r="I35" s="20"/>
      <c r="J35" s="12">
        <v>250</v>
      </c>
      <c r="K35" s="20">
        <f t="shared" si="9"/>
        <v>1250</v>
      </c>
      <c r="L35" s="12"/>
      <c r="M35" s="21"/>
      <c r="P35" s="80">
        <f t="shared" si="4"/>
        <v>26</v>
      </c>
      <c r="Q35" s="15" t="s">
        <v>145</v>
      </c>
      <c r="R35" s="22">
        <v>106.5</v>
      </c>
      <c r="S35" s="65">
        <f t="shared" si="5"/>
        <v>10</v>
      </c>
      <c r="T35" s="20">
        <f t="shared" si="6"/>
        <v>1065</v>
      </c>
      <c r="U35" s="80">
        <v>10</v>
      </c>
      <c r="V35" s="24">
        <f t="shared" si="7"/>
        <v>1065</v>
      </c>
      <c r="W35" s="12"/>
      <c r="X35" s="20"/>
      <c r="Y35" s="12"/>
      <c r="Z35" s="20"/>
      <c r="AA35" s="12"/>
      <c r="AB35" s="21"/>
    </row>
    <row r="36" spans="1:28" x14ac:dyDescent="0.3">
      <c r="A36" s="80">
        <f t="shared" si="1"/>
        <v>27</v>
      </c>
      <c r="B36" s="45" t="s">
        <v>191</v>
      </c>
      <c r="C36" s="48">
        <v>32</v>
      </c>
      <c r="D36" s="65">
        <f t="shared" si="0"/>
        <v>24</v>
      </c>
      <c r="E36" s="17">
        <f t="shared" si="2"/>
        <v>768</v>
      </c>
      <c r="F36" s="25"/>
      <c r="G36" s="24"/>
      <c r="H36" s="19"/>
      <c r="I36" s="20"/>
      <c r="J36" s="12">
        <v>24</v>
      </c>
      <c r="K36" s="20">
        <f t="shared" si="9"/>
        <v>768</v>
      </c>
      <c r="L36" s="12"/>
      <c r="M36" s="21"/>
      <c r="P36" s="80">
        <f t="shared" si="4"/>
        <v>27</v>
      </c>
      <c r="Q36" s="15" t="s">
        <v>64</v>
      </c>
      <c r="R36" s="22">
        <v>6</v>
      </c>
      <c r="S36" s="65">
        <f t="shared" si="5"/>
        <v>72</v>
      </c>
      <c r="T36" s="20">
        <f t="shared" si="6"/>
        <v>432</v>
      </c>
      <c r="U36" s="80"/>
      <c r="V36" s="24"/>
      <c r="W36" s="12"/>
      <c r="X36" s="20"/>
      <c r="Y36" s="12">
        <v>72</v>
      </c>
      <c r="Z36" s="20">
        <f t="shared" ref="Z36:Z43" si="10">Y36*R36</f>
        <v>432</v>
      </c>
      <c r="AA36" s="12"/>
      <c r="AB36" s="21"/>
    </row>
    <row r="37" spans="1:28" x14ac:dyDescent="0.3">
      <c r="A37" s="80"/>
      <c r="B37" s="45"/>
      <c r="C37" s="48"/>
      <c r="D37" s="65"/>
      <c r="E37" s="17"/>
      <c r="F37" s="25"/>
      <c r="G37" s="24"/>
      <c r="H37" s="19"/>
      <c r="I37" s="20"/>
      <c r="J37" s="12"/>
      <c r="K37" s="20"/>
      <c r="L37" s="12"/>
      <c r="M37" s="21"/>
      <c r="P37" s="80">
        <f t="shared" si="4"/>
        <v>28</v>
      </c>
      <c r="Q37" s="15" t="s">
        <v>111</v>
      </c>
      <c r="R37" s="22">
        <v>290</v>
      </c>
      <c r="S37" s="65">
        <f t="shared" si="5"/>
        <v>3</v>
      </c>
      <c r="T37" s="20">
        <f t="shared" si="6"/>
        <v>870</v>
      </c>
      <c r="U37" s="80"/>
      <c r="V37" s="24"/>
      <c r="W37" s="12"/>
      <c r="X37" s="20"/>
      <c r="Y37" s="12">
        <v>3</v>
      </c>
      <c r="Z37" s="20">
        <f t="shared" si="10"/>
        <v>870</v>
      </c>
      <c r="AA37" s="12"/>
      <c r="AB37" s="21"/>
    </row>
    <row r="38" spans="1:28" x14ac:dyDescent="0.3">
      <c r="A38" s="80"/>
      <c r="B38" s="45"/>
      <c r="C38" s="48"/>
      <c r="D38" s="65"/>
      <c r="E38" s="17"/>
      <c r="F38" s="25"/>
      <c r="G38" s="24"/>
      <c r="H38" s="19"/>
      <c r="I38" s="20"/>
      <c r="J38" s="12"/>
      <c r="K38" s="20"/>
      <c r="L38" s="12"/>
      <c r="M38" s="21"/>
      <c r="P38" s="80">
        <f t="shared" si="4"/>
        <v>29</v>
      </c>
      <c r="Q38" s="15" t="s">
        <v>112</v>
      </c>
      <c r="R38" s="22">
        <v>290</v>
      </c>
      <c r="S38" s="65">
        <f t="shared" si="5"/>
        <v>3</v>
      </c>
      <c r="T38" s="20">
        <f t="shared" si="6"/>
        <v>870</v>
      </c>
      <c r="U38" s="80"/>
      <c r="V38" s="24"/>
      <c r="W38" s="12"/>
      <c r="X38" s="20"/>
      <c r="Y38" s="12">
        <v>3</v>
      </c>
      <c r="Z38" s="20">
        <f t="shared" si="10"/>
        <v>870</v>
      </c>
      <c r="AA38" s="12"/>
      <c r="AB38" s="21"/>
    </row>
    <row r="39" spans="1:28" x14ac:dyDescent="0.3">
      <c r="A39" s="80"/>
      <c r="B39" s="45"/>
      <c r="C39" s="48"/>
      <c r="D39" s="65"/>
      <c r="E39" s="17"/>
      <c r="F39" s="25"/>
      <c r="G39" s="24"/>
      <c r="H39" s="19"/>
      <c r="I39" s="20"/>
      <c r="J39" s="12"/>
      <c r="K39" s="20"/>
      <c r="L39" s="12"/>
      <c r="M39" s="21"/>
      <c r="P39" s="80">
        <f t="shared" si="4"/>
        <v>30</v>
      </c>
      <c r="Q39" s="15" t="s">
        <v>113</v>
      </c>
      <c r="R39" s="22">
        <v>290</v>
      </c>
      <c r="S39" s="65">
        <f t="shared" si="5"/>
        <v>3</v>
      </c>
      <c r="T39" s="20">
        <f t="shared" si="6"/>
        <v>870</v>
      </c>
      <c r="U39" s="80"/>
      <c r="V39" s="24"/>
      <c r="W39" s="12"/>
      <c r="X39" s="20"/>
      <c r="Y39" s="12">
        <v>3</v>
      </c>
      <c r="Z39" s="20">
        <f t="shared" si="10"/>
        <v>870</v>
      </c>
      <c r="AA39" s="12"/>
      <c r="AB39" s="21"/>
    </row>
    <row r="40" spans="1:28" x14ac:dyDescent="0.3">
      <c r="A40" s="80"/>
      <c r="B40" s="45"/>
      <c r="C40" s="48"/>
      <c r="D40" s="65"/>
      <c r="E40" s="17"/>
      <c r="F40" s="25"/>
      <c r="G40" s="24"/>
      <c r="H40" s="19"/>
      <c r="I40" s="20"/>
      <c r="J40" s="12"/>
      <c r="K40" s="20"/>
      <c r="L40" s="12"/>
      <c r="M40" s="21"/>
      <c r="P40" s="80">
        <f t="shared" si="4"/>
        <v>31</v>
      </c>
      <c r="Q40" s="15" t="s">
        <v>249</v>
      </c>
      <c r="R40" s="22">
        <v>125</v>
      </c>
      <c r="S40" s="65">
        <f t="shared" si="5"/>
        <v>2</v>
      </c>
      <c r="T40" s="20">
        <f t="shared" si="6"/>
        <v>250</v>
      </c>
      <c r="U40" s="80"/>
      <c r="V40" s="24"/>
      <c r="W40" s="12"/>
      <c r="X40" s="20"/>
      <c r="Y40" s="12">
        <v>2</v>
      </c>
      <c r="Z40" s="20">
        <f t="shared" si="10"/>
        <v>250</v>
      </c>
      <c r="AA40" s="12"/>
      <c r="AB40" s="21"/>
    </row>
    <row r="41" spans="1:28" x14ac:dyDescent="0.3">
      <c r="A41" s="80"/>
      <c r="B41" s="45"/>
      <c r="C41" s="48"/>
      <c r="D41" s="65"/>
      <c r="E41" s="17"/>
      <c r="F41" s="25"/>
      <c r="G41" s="24"/>
      <c r="H41" s="19"/>
      <c r="I41" s="20"/>
      <c r="J41" s="12"/>
      <c r="K41" s="20"/>
      <c r="L41" s="12"/>
      <c r="M41" s="21"/>
      <c r="P41" s="80">
        <f t="shared" si="4"/>
        <v>32</v>
      </c>
      <c r="Q41" s="83" t="s">
        <v>250</v>
      </c>
      <c r="R41" s="22">
        <v>35</v>
      </c>
      <c r="S41" s="65">
        <f t="shared" si="5"/>
        <v>5</v>
      </c>
      <c r="T41" s="20">
        <f t="shared" si="6"/>
        <v>175</v>
      </c>
      <c r="U41" s="80"/>
      <c r="V41" s="24"/>
      <c r="W41" s="12"/>
      <c r="X41" s="20"/>
      <c r="Y41" s="12">
        <v>5</v>
      </c>
      <c r="Z41" s="20">
        <f t="shared" si="10"/>
        <v>175</v>
      </c>
      <c r="AA41" s="12"/>
      <c r="AB41" s="21"/>
    </row>
    <row r="42" spans="1:28" x14ac:dyDescent="0.3">
      <c r="A42" s="80"/>
      <c r="B42" s="45"/>
      <c r="C42" s="48"/>
      <c r="D42" s="65">
        <f t="shared" si="0"/>
        <v>0</v>
      </c>
      <c r="E42" s="24"/>
      <c r="F42" s="25"/>
      <c r="G42" s="24"/>
      <c r="H42" s="19"/>
      <c r="I42" s="20"/>
      <c r="J42" s="12"/>
      <c r="K42" s="20"/>
      <c r="L42" s="12"/>
      <c r="M42" s="21"/>
      <c r="P42" s="80">
        <f t="shared" si="4"/>
        <v>33</v>
      </c>
      <c r="Q42" s="15" t="s">
        <v>251</v>
      </c>
      <c r="R42" s="22">
        <v>75</v>
      </c>
      <c r="S42" s="65">
        <f t="shared" si="5"/>
        <v>5</v>
      </c>
      <c r="T42" s="20">
        <f t="shared" si="6"/>
        <v>375</v>
      </c>
      <c r="U42" s="80"/>
      <c r="V42" s="24"/>
      <c r="W42" s="12"/>
      <c r="X42" s="20"/>
      <c r="Y42" s="12">
        <v>3</v>
      </c>
      <c r="Z42" s="20">
        <f t="shared" si="10"/>
        <v>225</v>
      </c>
      <c r="AA42" s="12">
        <v>2</v>
      </c>
      <c r="AB42" s="21">
        <v>150</v>
      </c>
    </row>
    <row r="43" spans="1:28" x14ac:dyDescent="0.3">
      <c r="A43" s="80"/>
      <c r="B43" s="26"/>
      <c r="C43" s="22"/>
      <c r="D43" s="66"/>
      <c r="E43" s="24"/>
      <c r="F43" s="25"/>
      <c r="G43" s="24"/>
      <c r="H43" s="19"/>
      <c r="I43" s="20"/>
      <c r="J43" s="12"/>
      <c r="K43" s="20"/>
      <c r="L43" s="12"/>
      <c r="M43" s="21"/>
      <c r="P43" s="80">
        <f t="shared" si="4"/>
        <v>34</v>
      </c>
      <c r="Q43" s="15" t="s">
        <v>252</v>
      </c>
      <c r="R43" s="22">
        <v>30</v>
      </c>
      <c r="S43" s="65">
        <f t="shared" si="5"/>
        <v>4</v>
      </c>
      <c r="T43" s="20">
        <f t="shared" si="6"/>
        <v>120</v>
      </c>
      <c r="U43" s="80"/>
      <c r="V43" s="24"/>
      <c r="W43" s="12"/>
      <c r="X43" s="20"/>
      <c r="Y43" s="12">
        <v>4</v>
      </c>
      <c r="Z43" s="20">
        <f t="shared" si="10"/>
        <v>120</v>
      </c>
      <c r="AA43" s="12"/>
      <c r="AB43" s="21"/>
    </row>
    <row r="44" spans="1:28" x14ac:dyDescent="0.3">
      <c r="A44" s="76"/>
      <c r="B44" s="27"/>
      <c r="C44" s="22"/>
      <c r="D44" s="67"/>
      <c r="E44" s="43"/>
      <c r="F44" s="27"/>
      <c r="G44" s="28"/>
      <c r="H44" s="27"/>
      <c r="I44" s="28"/>
      <c r="J44" s="13"/>
      <c r="K44" s="28"/>
      <c r="L44" s="13"/>
      <c r="M44" s="29"/>
      <c r="P44" s="80">
        <f t="shared" si="4"/>
        <v>35</v>
      </c>
      <c r="Q44" s="15"/>
      <c r="R44" s="22"/>
      <c r="S44" s="23"/>
      <c r="T44" s="17"/>
      <c r="U44" s="80"/>
      <c r="V44" s="24"/>
      <c r="W44" s="12"/>
      <c r="X44" s="20"/>
      <c r="Y44" s="12"/>
      <c r="Z44" s="20"/>
      <c r="AA44" s="12"/>
      <c r="AB44" s="21"/>
    </row>
    <row r="45" spans="1:28" x14ac:dyDescent="0.3">
      <c r="A45" s="4" t="s">
        <v>21</v>
      </c>
      <c r="B45" s="5"/>
      <c r="C45" s="5"/>
      <c r="D45" s="68"/>
      <c r="E45" s="30">
        <f>SUM(E10:E43)</f>
        <v>26008.5</v>
      </c>
      <c r="F45" s="5"/>
      <c r="G45" s="30">
        <f>SUM(G10:G37)</f>
        <v>9491.25</v>
      </c>
      <c r="H45" s="5"/>
      <c r="I45" s="5"/>
      <c r="J45" s="78"/>
      <c r="K45" s="30">
        <f>SUM(K10:K40)</f>
        <v>13578</v>
      </c>
      <c r="L45" s="78"/>
      <c r="M45" s="44">
        <f>SUM(M12:M44)</f>
        <v>2939.25</v>
      </c>
      <c r="P45" s="7"/>
      <c r="Q45" s="27"/>
      <c r="R45" s="28"/>
      <c r="S45" s="27"/>
      <c r="T45" s="28"/>
      <c r="U45" s="27"/>
      <c r="V45" s="28"/>
      <c r="W45" s="13"/>
      <c r="X45" s="28"/>
      <c r="Y45" s="13"/>
      <c r="Z45" s="28"/>
      <c r="AA45" s="13"/>
      <c r="AB45" s="29"/>
    </row>
    <row r="46" spans="1:28" x14ac:dyDescent="0.3">
      <c r="A46" s="31"/>
      <c r="B46" s="11" t="s">
        <v>22</v>
      </c>
      <c r="C46" s="11"/>
      <c r="D46" s="62"/>
      <c r="E46" s="11"/>
      <c r="F46" s="11"/>
      <c r="G46" s="11"/>
      <c r="H46" s="11"/>
      <c r="I46" s="2"/>
      <c r="J46" s="56"/>
      <c r="K46" s="2"/>
      <c r="L46" s="56"/>
      <c r="M46" s="3"/>
      <c r="P46" s="4" t="s">
        <v>21</v>
      </c>
      <c r="Q46" s="5"/>
      <c r="R46" s="5"/>
      <c r="S46" s="5"/>
      <c r="T46" s="30">
        <f>SUM(T10:T45)</f>
        <v>21580.1</v>
      </c>
      <c r="U46" s="5"/>
      <c r="V46" s="30">
        <f>SUM(V10:V44)</f>
        <v>10471.1</v>
      </c>
      <c r="W46" s="78"/>
      <c r="X46" s="5"/>
      <c r="Y46" s="78"/>
      <c r="Z46" s="30">
        <f>SUM(Z11:Z44)</f>
        <v>9174.25</v>
      </c>
      <c r="AA46" s="78"/>
      <c r="AB46" s="44">
        <f>SUM(AB10:AB45)</f>
        <v>1934.75</v>
      </c>
    </row>
    <row r="47" spans="1:28" x14ac:dyDescent="0.3">
      <c r="A47" s="31"/>
      <c r="B47" s="11"/>
      <c r="C47" s="11"/>
      <c r="D47" s="62"/>
      <c r="E47" s="11"/>
      <c r="F47" s="11"/>
      <c r="G47" s="11"/>
      <c r="H47" s="11" t="s">
        <v>23</v>
      </c>
      <c r="I47" s="11"/>
      <c r="J47" s="72"/>
      <c r="K47" s="11"/>
      <c r="L47" s="72"/>
      <c r="M47" s="32"/>
      <c r="P47" s="31"/>
      <c r="Q47" s="11" t="s">
        <v>22</v>
      </c>
      <c r="R47" s="11"/>
      <c r="S47" s="11"/>
      <c r="T47" s="11"/>
      <c r="U47" s="11"/>
      <c r="V47" s="11"/>
      <c r="W47" s="72"/>
      <c r="X47" s="11"/>
      <c r="Y47" s="72"/>
      <c r="Z47" s="11"/>
      <c r="AA47" s="72"/>
      <c r="AB47" s="32"/>
    </row>
    <row r="48" spans="1:28" x14ac:dyDescent="0.3">
      <c r="A48" s="31"/>
      <c r="B48" s="11"/>
      <c r="C48" s="11"/>
      <c r="D48" s="62"/>
      <c r="E48" s="11"/>
      <c r="F48" s="11"/>
      <c r="G48" s="11"/>
      <c r="H48" s="11"/>
      <c r="I48" s="111" t="s">
        <v>24</v>
      </c>
      <c r="J48" s="111"/>
      <c r="K48" s="111"/>
      <c r="L48" s="111"/>
      <c r="M48" s="112"/>
      <c r="P48" s="31"/>
      <c r="Q48" s="11"/>
      <c r="R48" s="11"/>
      <c r="S48" s="11"/>
      <c r="T48" s="11"/>
      <c r="U48" s="11"/>
      <c r="V48" s="11"/>
      <c r="W48" s="72" t="s">
        <v>23</v>
      </c>
      <c r="X48" s="11"/>
      <c r="Y48" s="72"/>
      <c r="Z48" s="11"/>
      <c r="AA48" s="72"/>
      <c r="AB48" s="32"/>
    </row>
    <row r="49" spans="1:28" x14ac:dyDescent="0.3">
      <c r="A49" s="7"/>
      <c r="B49" s="8"/>
      <c r="C49" s="8"/>
      <c r="D49" s="61"/>
      <c r="E49" s="8"/>
      <c r="F49" s="8"/>
      <c r="G49" s="8"/>
      <c r="H49" s="8"/>
      <c r="I49" s="113" t="s">
        <v>25</v>
      </c>
      <c r="J49" s="113"/>
      <c r="K49" s="113"/>
      <c r="L49" s="113"/>
      <c r="M49" s="114"/>
      <c r="P49" s="31"/>
      <c r="Q49" s="11"/>
      <c r="R49" s="11"/>
      <c r="S49" s="11"/>
      <c r="T49" s="11"/>
      <c r="U49" s="11"/>
      <c r="V49" s="11"/>
      <c r="W49" s="72"/>
      <c r="X49" s="111" t="s">
        <v>62</v>
      </c>
      <c r="Y49" s="111"/>
      <c r="Z49" s="111"/>
      <c r="AA49" s="111"/>
      <c r="AB49" s="112"/>
    </row>
    <row r="50" spans="1:28" x14ac:dyDescent="0.3">
      <c r="A50" s="11"/>
      <c r="B50" s="11"/>
      <c r="C50" s="11"/>
      <c r="D50" s="62"/>
      <c r="E50" s="11"/>
      <c r="F50" s="11"/>
      <c r="G50" s="11"/>
      <c r="H50" s="11"/>
      <c r="I50" s="72"/>
      <c r="J50" s="72"/>
      <c r="K50" s="72"/>
      <c r="L50" s="72"/>
      <c r="M50" s="72"/>
      <c r="P50" s="7"/>
      <c r="Q50" s="8"/>
      <c r="R50" s="8"/>
      <c r="S50" s="8"/>
      <c r="T50" s="8"/>
      <c r="U50" s="8"/>
      <c r="V50" s="8"/>
      <c r="W50" s="74"/>
      <c r="X50" s="113" t="s">
        <v>63</v>
      </c>
      <c r="Y50" s="113"/>
      <c r="Z50" s="113"/>
      <c r="AA50" s="113"/>
      <c r="AB50" s="114"/>
    </row>
    <row r="51" spans="1:28" x14ac:dyDescent="0.3">
      <c r="A51" s="11"/>
      <c r="B51" s="11"/>
      <c r="C51" s="11"/>
      <c r="D51" s="62"/>
      <c r="E51" s="11"/>
      <c r="F51" s="11"/>
      <c r="G51" s="11"/>
      <c r="H51" s="11"/>
      <c r="I51" s="72"/>
      <c r="J51" s="72"/>
      <c r="K51" s="72"/>
      <c r="L51" s="72"/>
      <c r="M51" s="72"/>
    </row>
    <row r="52" spans="1:28" x14ac:dyDescent="0.3">
      <c r="A52" s="11"/>
      <c r="B52" s="11"/>
      <c r="C52" s="11"/>
      <c r="D52" s="62"/>
      <c r="E52" s="11"/>
      <c r="F52" s="11"/>
      <c r="G52" s="11"/>
      <c r="H52" s="11"/>
      <c r="I52" s="72"/>
      <c r="J52" s="72"/>
      <c r="K52" s="72"/>
      <c r="L52" s="72"/>
      <c r="M52" s="72"/>
    </row>
    <row r="53" spans="1:28" x14ac:dyDescent="0.3">
      <c r="A53" s="37" t="s">
        <v>43</v>
      </c>
      <c r="B53" s="2"/>
      <c r="C53" s="2"/>
      <c r="D53" s="60"/>
      <c r="E53" s="2"/>
      <c r="F53" s="2"/>
      <c r="G53" s="2"/>
      <c r="H53" s="2"/>
      <c r="I53" s="2"/>
      <c r="J53" s="56"/>
      <c r="K53" s="2"/>
      <c r="L53" s="56"/>
      <c r="M53" s="3"/>
    </row>
    <row r="54" spans="1:28" x14ac:dyDescent="0.3">
      <c r="A54" s="122" t="s">
        <v>42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2"/>
      <c r="P54" s="1" t="s">
        <v>40</v>
      </c>
      <c r="Q54" s="2"/>
      <c r="R54" s="2"/>
      <c r="S54" s="2"/>
      <c r="T54" s="2"/>
      <c r="U54" s="2"/>
      <c r="V54" s="2"/>
      <c r="W54" s="56"/>
      <c r="X54" s="2"/>
      <c r="Y54" s="56"/>
      <c r="Z54" s="2"/>
      <c r="AA54" s="56"/>
      <c r="AB54" s="3"/>
    </row>
    <row r="55" spans="1:28" x14ac:dyDescent="0.3">
      <c r="A55" s="118" t="s">
        <v>331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4"/>
      <c r="P55" s="115" t="s">
        <v>44</v>
      </c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2"/>
    </row>
    <row r="56" spans="1:28" x14ac:dyDescent="0.3">
      <c r="A56" s="1" t="s">
        <v>0</v>
      </c>
      <c r="B56" s="2"/>
      <c r="C56" s="2"/>
      <c r="D56" s="60"/>
      <c r="E56" s="2"/>
      <c r="F56" s="2"/>
      <c r="G56" s="2"/>
      <c r="H56" s="2"/>
      <c r="I56" s="2"/>
      <c r="J56" s="56"/>
      <c r="K56" s="2"/>
      <c r="L56" s="56"/>
      <c r="M56" s="3"/>
      <c r="P56" s="118" t="s">
        <v>331</v>
      </c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</row>
    <row r="57" spans="1:28" x14ac:dyDescent="0.3">
      <c r="A57" s="1" t="s">
        <v>1</v>
      </c>
      <c r="B57" s="2"/>
      <c r="C57" s="2"/>
      <c r="D57" s="60"/>
      <c r="E57" s="4" t="s">
        <v>2</v>
      </c>
      <c r="F57" s="5"/>
      <c r="G57" s="5"/>
      <c r="H57" s="5"/>
      <c r="I57" s="6"/>
      <c r="J57" s="56"/>
      <c r="K57" s="2"/>
      <c r="L57" s="56"/>
      <c r="M57" s="3"/>
      <c r="P57" s="1" t="s">
        <v>0</v>
      </c>
      <c r="Q57" s="2"/>
      <c r="R57" s="2"/>
      <c r="S57" s="2"/>
      <c r="T57" s="2"/>
      <c r="U57" s="2"/>
      <c r="V57" s="2"/>
      <c r="W57" s="56"/>
      <c r="X57" s="2"/>
      <c r="Y57" s="56"/>
      <c r="Z57" s="2"/>
      <c r="AA57" s="56"/>
      <c r="AB57" s="3"/>
    </row>
    <row r="58" spans="1:28" x14ac:dyDescent="0.3">
      <c r="A58" s="7" t="s">
        <v>29</v>
      </c>
      <c r="B58" s="8"/>
      <c r="C58" s="8"/>
      <c r="D58" s="61"/>
      <c r="E58" s="9" t="s">
        <v>4</v>
      </c>
      <c r="F58" s="4" t="s">
        <v>5</v>
      </c>
      <c r="G58" s="6"/>
      <c r="H58" s="4" t="s">
        <v>6</v>
      </c>
      <c r="I58" s="6"/>
      <c r="J58" s="77" t="s">
        <v>7</v>
      </c>
      <c r="K58" s="5"/>
      <c r="L58" s="58"/>
      <c r="M58" s="6"/>
      <c r="P58" s="1" t="s">
        <v>1</v>
      </c>
      <c r="Q58" s="2"/>
      <c r="R58" s="2"/>
      <c r="S58" s="2"/>
      <c r="T58" s="4" t="s">
        <v>2</v>
      </c>
      <c r="U58" s="5"/>
      <c r="V58" s="5"/>
      <c r="W58" s="78"/>
      <c r="X58" s="6"/>
      <c r="Y58" s="56"/>
      <c r="Z58" s="2"/>
      <c r="AA58" s="56"/>
      <c r="AB58" s="3"/>
    </row>
    <row r="59" spans="1:28" x14ac:dyDescent="0.3">
      <c r="A59" s="10"/>
      <c r="B59" s="11"/>
      <c r="C59" s="10"/>
      <c r="D59" s="62"/>
      <c r="E59" s="10"/>
      <c r="F59" s="119" t="s">
        <v>8</v>
      </c>
      <c r="G59" s="120"/>
      <c r="H59" s="120"/>
      <c r="I59" s="120"/>
      <c r="J59" s="120"/>
      <c r="K59" s="120"/>
      <c r="L59" s="120"/>
      <c r="M59" s="121"/>
      <c r="P59" s="7" t="s">
        <v>38</v>
      </c>
      <c r="Q59" s="8"/>
      <c r="R59" s="8"/>
      <c r="S59" s="8"/>
      <c r="T59" s="9" t="s">
        <v>4</v>
      </c>
      <c r="U59" s="4" t="s">
        <v>5</v>
      </c>
      <c r="V59" s="6"/>
      <c r="W59" s="77" t="s">
        <v>6</v>
      </c>
      <c r="X59" s="6"/>
      <c r="Y59" s="77" t="s">
        <v>7</v>
      </c>
      <c r="Z59" s="5"/>
      <c r="AA59" s="58"/>
      <c r="AB59" s="6"/>
    </row>
    <row r="60" spans="1:28" x14ac:dyDescent="0.3">
      <c r="A60" s="80" t="s">
        <v>9</v>
      </c>
      <c r="B60" s="12" t="s">
        <v>10</v>
      </c>
      <c r="C60" s="72" t="s">
        <v>11</v>
      </c>
      <c r="D60" s="63" t="s">
        <v>12</v>
      </c>
      <c r="E60" s="72" t="s">
        <v>13</v>
      </c>
      <c r="F60" s="118" t="s">
        <v>14</v>
      </c>
      <c r="G60" s="114"/>
      <c r="H60" s="111" t="s">
        <v>15</v>
      </c>
      <c r="I60" s="111"/>
      <c r="J60" s="118" t="s">
        <v>16</v>
      </c>
      <c r="K60" s="114"/>
      <c r="L60" s="111" t="s">
        <v>17</v>
      </c>
      <c r="M60" s="112"/>
      <c r="P60" s="10"/>
      <c r="Q60" s="11"/>
      <c r="R60" s="10"/>
      <c r="S60" s="11"/>
      <c r="T60" s="10"/>
      <c r="U60" s="119" t="s">
        <v>8</v>
      </c>
      <c r="V60" s="120"/>
      <c r="W60" s="120"/>
      <c r="X60" s="120"/>
      <c r="Y60" s="120"/>
      <c r="Z60" s="120"/>
      <c r="AA60" s="120"/>
      <c r="AB60" s="121"/>
    </row>
    <row r="61" spans="1:28" x14ac:dyDescent="0.3">
      <c r="A61" s="76" t="s">
        <v>18</v>
      </c>
      <c r="B61" s="13"/>
      <c r="C61" s="74"/>
      <c r="D61" s="64"/>
      <c r="E61" s="74"/>
      <c r="F61" s="14" t="s">
        <v>19</v>
      </c>
      <c r="G61" s="77" t="s">
        <v>20</v>
      </c>
      <c r="H61" s="14" t="s">
        <v>19</v>
      </c>
      <c r="I61" s="78" t="s">
        <v>20</v>
      </c>
      <c r="J61" s="14" t="s">
        <v>19</v>
      </c>
      <c r="K61" s="78" t="s">
        <v>20</v>
      </c>
      <c r="L61" s="14" t="s">
        <v>19</v>
      </c>
      <c r="M61" s="79" t="s">
        <v>20</v>
      </c>
      <c r="P61" s="80" t="s">
        <v>9</v>
      </c>
      <c r="Q61" s="12" t="s">
        <v>10</v>
      </c>
      <c r="R61" s="72" t="s">
        <v>11</v>
      </c>
      <c r="S61" s="12" t="s">
        <v>12</v>
      </c>
      <c r="T61" s="72" t="s">
        <v>13</v>
      </c>
      <c r="U61" s="118" t="s">
        <v>14</v>
      </c>
      <c r="V61" s="114"/>
      <c r="W61" s="111" t="s">
        <v>15</v>
      </c>
      <c r="X61" s="111"/>
      <c r="Y61" s="118" t="s">
        <v>16</v>
      </c>
      <c r="Z61" s="114"/>
      <c r="AA61" s="111" t="s">
        <v>17</v>
      </c>
      <c r="AB61" s="112"/>
    </row>
    <row r="62" spans="1:28" x14ac:dyDescent="0.3">
      <c r="A62" s="80">
        <v>1</v>
      </c>
      <c r="B62" s="15" t="s">
        <v>83</v>
      </c>
      <c r="C62" s="16">
        <v>2.25</v>
      </c>
      <c r="D62" s="65">
        <f>F62+H62+J62+L62</f>
        <v>21</v>
      </c>
      <c r="E62" s="17">
        <f>SUM(C62*D62)</f>
        <v>47.25</v>
      </c>
      <c r="F62" s="80">
        <v>12</v>
      </c>
      <c r="G62" s="18">
        <f>F62*C62</f>
        <v>27</v>
      </c>
      <c r="H62" s="19"/>
      <c r="I62" s="20"/>
      <c r="J62" s="12"/>
      <c r="K62" s="20"/>
      <c r="L62" s="12">
        <v>9</v>
      </c>
      <c r="M62" s="21">
        <v>20.25</v>
      </c>
      <c r="P62" s="76" t="s">
        <v>18</v>
      </c>
      <c r="Q62" s="13"/>
      <c r="R62" s="74"/>
      <c r="S62" s="13"/>
      <c r="T62" s="74"/>
      <c r="U62" s="14" t="s">
        <v>19</v>
      </c>
      <c r="V62" s="77" t="s">
        <v>20</v>
      </c>
      <c r="W62" s="14" t="s">
        <v>19</v>
      </c>
      <c r="X62" s="78" t="s">
        <v>20</v>
      </c>
      <c r="Y62" s="14" t="s">
        <v>19</v>
      </c>
      <c r="Z62" s="78" t="s">
        <v>20</v>
      </c>
      <c r="AA62" s="14" t="s">
        <v>19</v>
      </c>
      <c r="AB62" s="79" t="s">
        <v>20</v>
      </c>
    </row>
    <row r="63" spans="1:28" x14ac:dyDescent="0.3">
      <c r="A63" s="80">
        <f>A62+1</f>
        <v>2</v>
      </c>
      <c r="B63" s="15" t="s">
        <v>97</v>
      </c>
      <c r="C63" s="22">
        <v>1.6</v>
      </c>
      <c r="D63" s="65">
        <f t="shared" ref="D63:D102" si="11">F63+H63+J63+L63</f>
        <v>19</v>
      </c>
      <c r="E63" s="17">
        <f t="shared" ref="E63:E102" si="12">SUM(C63*D63)</f>
        <v>30.400000000000002</v>
      </c>
      <c r="F63" s="80">
        <v>12</v>
      </c>
      <c r="G63" s="24">
        <f>F63*C63</f>
        <v>19.200000000000003</v>
      </c>
      <c r="H63" s="19"/>
      <c r="I63" s="20"/>
      <c r="J63" s="12"/>
      <c r="K63" s="20"/>
      <c r="L63" s="12">
        <v>7</v>
      </c>
      <c r="M63" s="21">
        <v>11.2</v>
      </c>
      <c r="P63" s="80">
        <v>1</v>
      </c>
      <c r="Q63" s="15" t="s">
        <v>65</v>
      </c>
      <c r="R63" s="16">
        <v>37.25</v>
      </c>
      <c r="S63" s="65">
        <f t="shared" ref="S63:S102" si="13">U63+W63+Y63+AA63</f>
        <v>15</v>
      </c>
      <c r="T63" s="50">
        <f>R63*S63</f>
        <v>558.75</v>
      </c>
      <c r="U63" s="80">
        <v>5</v>
      </c>
      <c r="V63" s="18">
        <f>U63*R63</f>
        <v>186.25</v>
      </c>
      <c r="W63" s="12"/>
      <c r="X63" s="20"/>
      <c r="Y63" s="12">
        <v>5</v>
      </c>
      <c r="Z63" s="20">
        <f>Y63*R63</f>
        <v>186.25</v>
      </c>
      <c r="AA63" s="12">
        <v>5</v>
      </c>
      <c r="AB63" s="21">
        <f>R63*AA63</f>
        <v>186.25</v>
      </c>
    </row>
    <row r="64" spans="1:28" x14ac:dyDescent="0.3">
      <c r="A64" s="80">
        <f t="shared" ref="A64:A104" si="14">A63+1</f>
        <v>3</v>
      </c>
      <c r="B64" s="15" t="s">
        <v>86</v>
      </c>
      <c r="C64" s="22">
        <v>330</v>
      </c>
      <c r="D64" s="65">
        <f t="shared" si="11"/>
        <v>2</v>
      </c>
      <c r="E64" s="17">
        <f t="shared" si="12"/>
        <v>660</v>
      </c>
      <c r="F64" s="80">
        <v>2</v>
      </c>
      <c r="G64" s="24">
        <f t="shared" ref="G64:G101" si="15">F64*C64</f>
        <v>660</v>
      </c>
      <c r="H64" s="19"/>
      <c r="I64" s="20"/>
      <c r="J64" s="12"/>
      <c r="K64" s="20"/>
      <c r="L64" s="12"/>
      <c r="M64" s="21"/>
      <c r="P64" s="80">
        <f>P63+1</f>
        <v>2</v>
      </c>
      <c r="Q64" s="15" t="s">
        <v>67</v>
      </c>
      <c r="R64" s="16">
        <v>266</v>
      </c>
      <c r="S64" s="65">
        <f t="shared" si="13"/>
        <v>7</v>
      </c>
      <c r="T64" s="17">
        <f>R64*S64</f>
        <v>1862</v>
      </c>
      <c r="U64" s="80">
        <v>3</v>
      </c>
      <c r="V64" s="24">
        <f>U64*R64</f>
        <v>798</v>
      </c>
      <c r="W64" s="12"/>
      <c r="X64" s="20"/>
      <c r="Y64" s="12"/>
      <c r="Z64" s="20"/>
      <c r="AA64" s="12">
        <v>4</v>
      </c>
      <c r="AB64" s="21">
        <f>R64*AA64</f>
        <v>1064</v>
      </c>
    </row>
    <row r="65" spans="1:28" x14ac:dyDescent="0.25">
      <c r="A65" s="80">
        <f t="shared" si="14"/>
        <v>4</v>
      </c>
      <c r="B65" s="15" t="s">
        <v>65</v>
      </c>
      <c r="C65" s="22">
        <v>37.25</v>
      </c>
      <c r="D65" s="65">
        <f t="shared" si="11"/>
        <v>7</v>
      </c>
      <c r="E65" s="17">
        <f t="shared" si="12"/>
        <v>260.75</v>
      </c>
      <c r="F65" s="80">
        <v>5</v>
      </c>
      <c r="G65" s="24">
        <f t="shared" si="15"/>
        <v>186.25</v>
      </c>
      <c r="H65" s="19"/>
      <c r="I65" s="20"/>
      <c r="J65" s="12">
        <v>2</v>
      </c>
      <c r="K65" s="20">
        <f>J65*C65</f>
        <v>74.5</v>
      </c>
      <c r="L65" s="12"/>
      <c r="M65" s="21"/>
      <c r="P65" s="80">
        <f t="shared" ref="P65:P104" si="16">P64+1</f>
        <v>3</v>
      </c>
      <c r="Q65" s="15" t="s">
        <v>111</v>
      </c>
      <c r="R65" s="16">
        <v>266</v>
      </c>
      <c r="S65" s="65">
        <f t="shared" si="13"/>
        <v>3</v>
      </c>
      <c r="T65" s="17">
        <f t="shared" ref="T65:T100" si="17">R65*S65</f>
        <v>798</v>
      </c>
      <c r="U65" s="80">
        <v>1</v>
      </c>
      <c r="V65" s="24">
        <f t="shared" ref="V65:V93" si="18">U65*R65</f>
        <v>266</v>
      </c>
      <c r="W65" s="12"/>
      <c r="X65" s="20"/>
      <c r="Y65" s="12"/>
      <c r="Z65" s="20"/>
      <c r="AA65" s="12">
        <v>2</v>
      </c>
      <c r="AB65" s="21">
        <f t="shared" ref="AB65:AB72" si="19">R65*AA65</f>
        <v>532</v>
      </c>
    </row>
    <row r="66" spans="1:28" x14ac:dyDescent="0.25">
      <c r="A66" s="80">
        <f t="shared" si="14"/>
        <v>5</v>
      </c>
      <c r="B66" s="15" t="s">
        <v>152</v>
      </c>
      <c r="C66" s="22">
        <v>21.3</v>
      </c>
      <c r="D66" s="65">
        <f t="shared" si="11"/>
        <v>5</v>
      </c>
      <c r="E66" s="17">
        <f t="shared" si="12"/>
        <v>106.5</v>
      </c>
      <c r="F66" s="80">
        <v>5</v>
      </c>
      <c r="G66" s="24">
        <f t="shared" si="15"/>
        <v>106.5</v>
      </c>
      <c r="H66" s="19"/>
      <c r="I66" s="20"/>
      <c r="J66" s="12"/>
      <c r="K66" s="20"/>
      <c r="L66" s="12"/>
      <c r="M66" s="21"/>
      <c r="P66" s="80">
        <f t="shared" si="16"/>
        <v>4</v>
      </c>
      <c r="Q66" s="15" t="s">
        <v>112</v>
      </c>
      <c r="R66" s="16">
        <v>266</v>
      </c>
      <c r="S66" s="65">
        <f t="shared" si="13"/>
        <v>3</v>
      </c>
      <c r="T66" s="17">
        <f t="shared" si="17"/>
        <v>798</v>
      </c>
      <c r="U66" s="80">
        <v>1</v>
      </c>
      <c r="V66" s="24">
        <f t="shared" si="18"/>
        <v>266</v>
      </c>
      <c r="W66" s="12"/>
      <c r="X66" s="20"/>
      <c r="Y66" s="12"/>
      <c r="Z66" s="20"/>
      <c r="AA66" s="12">
        <v>2</v>
      </c>
      <c r="AB66" s="21">
        <f t="shared" si="19"/>
        <v>532</v>
      </c>
    </row>
    <row r="67" spans="1:28" x14ac:dyDescent="0.25">
      <c r="A67" s="80">
        <f t="shared" si="14"/>
        <v>6</v>
      </c>
      <c r="B67" s="15" t="s">
        <v>119</v>
      </c>
      <c r="C67" s="22">
        <v>1064</v>
      </c>
      <c r="D67" s="65">
        <f t="shared" si="11"/>
        <v>7</v>
      </c>
      <c r="E67" s="17">
        <f t="shared" si="12"/>
        <v>7448</v>
      </c>
      <c r="F67" s="80">
        <v>5</v>
      </c>
      <c r="G67" s="24">
        <f t="shared" si="15"/>
        <v>5320</v>
      </c>
      <c r="H67" s="19"/>
      <c r="I67" s="20"/>
      <c r="J67" s="12"/>
      <c r="K67" s="20"/>
      <c r="L67" s="12">
        <v>2</v>
      </c>
      <c r="M67" s="21">
        <v>2128</v>
      </c>
      <c r="P67" s="80">
        <f t="shared" si="16"/>
        <v>5</v>
      </c>
      <c r="Q67" s="15" t="s">
        <v>113</v>
      </c>
      <c r="R67" s="16">
        <v>266</v>
      </c>
      <c r="S67" s="65">
        <f t="shared" si="13"/>
        <v>3</v>
      </c>
      <c r="T67" s="17">
        <f t="shared" si="17"/>
        <v>798</v>
      </c>
      <c r="U67" s="80">
        <v>1</v>
      </c>
      <c r="V67" s="24">
        <f t="shared" si="18"/>
        <v>266</v>
      </c>
      <c r="W67" s="12"/>
      <c r="X67" s="20"/>
      <c r="Y67" s="12"/>
      <c r="Z67" s="20"/>
      <c r="AA67" s="12">
        <v>2</v>
      </c>
      <c r="AB67" s="21">
        <f t="shared" si="19"/>
        <v>532</v>
      </c>
    </row>
    <row r="68" spans="1:28" x14ac:dyDescent="0.25">
      <c r="A68" s="80">
        <f t="shared" si="14"/>
        <v>7</v>
      </c>
      <c r="B68" s="15" t="s">
        <v>69</v>
      </c>
      <c r="C68" s="22">
        <v>32</v>
      </c>
      <c r="D68" s="65">
        <f t="shared" si="11"/>
        <v>3</v>
      </c>
      <c r="E68" s="17">
        <f t="shared" si="12"/>
        <v>96</v>
      </c>
      <c r="F68" s="80">
        <v>3</v>
      </c>
      <c r="G68" s="24">
        <f t="shared" si="15"/>
        <v>96</v>
      </c>
      <c r="H68" s="19"/>
      <c r="I68" s="20"/>
      <c r="J68" s="12"/>
      <c r="K68" s="20"/>
      <c r="L68" s="12"/>
      <c r="M68" s="21"/>
      <c r="P68" s="80">
        <f t="shared" si="16"/>
        <v>6</v>
      </c>
      <c r="Q68" s="15" t="s">
        <v>69</v>
      </c>
      <c r="R68" s="16">
        <v>32</v>
      </c>
      <c r="S68" s="65">
        <f t="shared" si="13"/>
        <v>2</v>
      </c>
      <c r="T68" s="17">
        <f t="shared" si="17"/>
        <v>64</v>
      </c>
      <c r="U68" s="80">
        <v>2</v>
      </c>
      <c r="V68" s="24">
        <f t="shared" si="18"/>
        <v>64</v>
      </c>
      <c r="W68" s="12"/>
      <c r="X68" s="20"/>
      <c r="Y68" s="12"/>
      <c r="Z68" s="20"/>
      <c r="AA68" s="12"/>
      <c r="AB68" s="21"/>
    </row>
    <row r="69" spans="1:28" x14ac:dyDescent="0.25">
      <c r="A69" s="80">
        <f t="shared" si="14"/>
        <v>8</v>
      </c>
      <c r="B69" s="15" t="s">
        <v>70</v>
      </c>
      <c r="C69" s="22">
        <v>4.3</v>
      </c>
      <c r="D69" s="65">
        <f t="shared" si="11"/>
        <v>95</v>
      </c>
      <c r="E69" s="17">
        <f t="shared" si="12"/>
        <v>408.5</v>
      </c>
      <c r="F69" s="80">
        <v>90</v>
      </c>
      <c r="G69" s="24">
        <f t="shared" si="15"/>
        <v>387</v>
      </c>
      <c r="H69" s="19"/>
      <c r="I69" s="20"/>
      <c r="J69" s="12">
        <v>5</v>
      </c>
      <c r="K69" s="20">
        <f>J69*C69</f>
        <v>21.5</v>
      </c>
      <c r="L69" s="12"/>
      <c r="M69" s="21"/>
      <c r="P69" s="80">
        <f t="shared" si="16"/>
        <v>7</v>
      </c>
      <c r="Q69" s="15" t="s">
        <v>70</v>
      </c>
      <c r="R69" s="16">
        <v>4.3</v>
      </c>
      <c r="S69" s="65">
        <f t="shared" si="13"/>
        <v>150</v>
      </c>
      <c r="T69" s="17">
        <f t="shared" si="17"/>
        <v>645</v>
      </c>
      <c r="U69" s="80">
        <v>50</v>
      </c>
      <c r="V69" s="24">
        <f t="shared" si="18"/>
        <v>215</v>
      </c>
      <c r="W69" s="12"/>
      <c r="X69" s="20"/>
      <c r="Y69" s="12">
        <v>50</v>
      </c>
      <c r="Z69" s="20">
        <f>Y69*R69</f>
        <v>215</v>
      </c>
      <c r="AA69" s="12">
        <v>50</v>
      </c>
      <c r="AB69" s="21">
        <v>532</v>
      </c>
    </row>
    <row r="70" spans="1:28" x14ac:dyDescent="0.25">
      <c r="A70" s="80">
        <f t="shared" si="14"/>
        <v>9</v>
      </c>
      <c r="B70" s="15" t="s">
        <v>72</v>
      </c>
      <c r="C70" s="22">
        <v>74.5</v>
      </c>
      <c r="D70" s="65">
        <f t="shared" si="11"/>
        <v>60</v>
      </c>
      <c r="E70" s="17">
        <f t="shared" si="12"/>
        <v>4470</v>
      </c>
      <c r="F70" s="80">
        <v>40</v>
      </c>
      <c r="G70" s="24">
        <f t="shared" si="15"/>
        <v>2980</v>
      </c>
      <c r="H70" s="19"/>
      <c r="I70" s="20"/>
      <c r="J70" s="12">
        <v>20</v>
      </c>
      <c r="K70" s="20">
        <f>J70*C70</f>
        <v>1490</v>
      </c>
      <c r="L70" s="12"/>
      <c r="M70" s="21"/>
      <c r="P70" s="80">
        <f t="shared" si="16"/>
        <v>8</v>
      </c>
      <c r="Q70" s="15" t="s">
        <v>72</v>
      </c>
      <c r="R70" s="16">
        <v>74.5</v>
      </c>
      <c r="S70" s="65">
        <f t="shared" si="13"/>
        <v>8</v>
      </c>
      <c r="T70" s="17">
        <f t="shared" si="17"/>
        <v>596</v>
      </c>
      <c r="U70" s="80">
        <v>4</v>
      </c>
      <c r="V70" s="24">
        <f t="shared" si="18"/>
        <v>298</v>
      </c>
      <c r="W70" s="12"/>
      <c r="X70" s="20"/>
      <c r="Y70" s="12">
        <v>4</v>
      </c>
      <c r="Z70" s="20">
        <f t="shared" ref="Z70:Z72" si="20">Y70*R70</f>
        <v>298</v>
      </c>
      <c r="AA70" s="12"/>
      <c r="AB70" s="21"/>
    </row>
    <row r="71" spans="1:28" x14ac:dyDescent="0.25">
      <c r="A71" s="80">
        <f t="shared" si="14"/>
        <v>10</v>
      </c>
      <c r="B71" s="15" t="s">
        <v>73</v>
      </c>
      <c r="C71" s="22">
        <v>176</v>
      </c>
      <c r="D71" s="65">
        <f t="shared" si="11"/>
        <v>38</v>
      </c>
      <c r="E71" s="17">
        <f t="shared" si="12"/>
        <v>6688</v>
      </c>
      <c r="F71" s="80">
        <v>25</v>
      </c>
      <c r="G71" s="24">
        <f t="shared" si="15"/>
        <v>4400</v>
      </c>
      <c r="H71" s="19"/>
      <c r="I71" s="20"/>
      <c r="J71" s="12">
        <v>2</v>
      </c>
      <c r="K71" s="20">
        <f>J71*C71</f>
        <v>352</v>
      </c>
      <c r="L71" s="12">
        <v>11</v>
      </c>
      <c r="M71" s="21">
        <v>1936</v>
      </c>
      <c r="P71" s="80">
        <f t="shared" si="16"/>
        <v>9</v>
      </c>
      <c r="Q71" s="15" t="s">
        <v>73</v>
      </c>
      <c r="R71" s="16">
        <v>176</v>
      </c>
      <c r="S71" s="65">
        <f t="shared" si="13"/>
        <v>35</v>
      </c>
      <c r="T71" s="17">
        <f t="shared" si="17"/>
        <v>6160</v>
      </c>
      <c r="U71" s="80">
        <v>10</v>
      </c>
      <c r="V71" s="24">
        <f t="shared" si="18"/>
        <v>1760</v>
      </c>
      <c r="W71" s="12"/>
      <c r="X71" s="20"/>
      <c r="Y71" s="12">
        <v>10</v>
      </c>
      <c r="Z71" s="20">
        <f t="shared" si="20"/>
        <v>1760</v>
      </c>
      <c r="AA71" s="12">
        <v>15</v>
      </c>
      <c r="AB71" s="21">
        <f t="shared" si="19"/>
        <v>2640</v>
      </c>
    </row>
    <row r="72" spans="1:28" x14ac:dyDescent="0.25">
      <c r="A72" s="80">
        <f t="shared" si="14"/>
        <v>11</v>
      </c>
      <c r="B72" s="15" t="s">
        <v>74</v>
      </c>
      <c r="C72" s="22">
        <v>154.25</v>
      </c>
      <c r="D72" s="65">
        <f t="shared" si="11"/>
        <v>36</v>
      </c>
      <c r="E72" s="17">
        <f t="shared" si="12"/>
        <v>5553</v>
      </c>
      <c r="F72" s="80">
        <v>20</v>
      </c>
      <c r="G72" s="24">
        <f t="shared" si="15"/>
        <v>3085</v>
      </c>
      <c r="H72" s="19"/>
      <c r="I72" s="20"/>
      <c r="J72" s="12">
        <v>1</v>
      </c>
      <c r="K72" s="20">
        <f>J72*C72</f>
        <v>154.25</v>
      </c>
      <c r="L72" s="12">
        <v>15</v>
      </c>
      <c r="M72" s="21">
        <v>2313.75</v>
      </c>
      <c r="P72" s="80">
        <f t="shared" si="16"/>
        <v>10</v>
      </c>
      <c r="Q72" s="15" t="s">
        <v>74</v>
      </c>
      <c r="R72" s="16">
        <v>154.25</v>
      </c>
      <c r="S72" s="65">
        <f t="shared" si="13"/>
        <v>20</v>
      </c>
      <c r="T72" s="17">
        <f t="shared" si="17"/>
        <v>3085</v>
      </c>
      <c r="U72" s="80">
        <v>5</v>
      </c>
      <c r="V72" s="24">
        <f t="shared" si="18"/>
        <v>771.25</v>
      </c>
      <c r="W72" s="12"/>
      <c r="X72" s="20"/>
      <c r="Y72" s="12">
        <v>5</v>
      </c>
      <c r="Z72" s="20">
        <f t="shared" si="20"/>
        <v>771.25</v>
      </c>
      <c r="AA72" s="12">
        <v>10</v>
      </c>
      <c r="AB72" s="21">
        <f t="shared" si="19"/>
        <v>1542.5</v>
      </c>
    </row>
    <row r="73" spans="1:28" x14ac:dyDescent="0.25">
      <c r="A73" s="80">
        <f t="shared" si="14"/>
        <v>12</v>
      </c>
      <c r="B73" s="15" t="s">
        <v>84</v>
      </c>
      <c r="C73" s="22">
        <v>266</v>
      </c>
      <c r="D73" s="65">
        <f t="shared" si="11"/>
        <v>1</v>
      </c>
      <c r="E73" s="17">
        <f t="shared" si="12"/>
        <v>266</v>
      </c>
      <c r="F73" s="80">
        <v>1</v>
      </c>
      <c r="G73" s="24">
        <f t="shared" si="15"/>
        <v>266</v>
      </c>
      <c r="H73" s="19"/>
      <c r="I73" s="20"/>
      <c r="J73" s="12"/>
      <c r="K73" s="20"/>
      <c r="L73" s="12"/>
      <c r="M73" s="21"/>
      <c r="P73" s="80">
        <f t="shared" si="16"/>
        <v>11</v>
      </c>
      <c r="Q73" s="15" t="s">
        <v>84</v>
      </c>
      <c r="R73" s="16">
        <v>266</v>
      </c>
      <c r="S73" s="65">
        <f t="shared" si="13"/>
        <v>1</v>
      </c>
      <c r="T73" s="17">
        <f t="shared" si="17"/>
        <v>266</v>
      </c>
      <c r="U73" s="80">
        <v>1</v>
      </c>
      <c r="V73" s="24">
        <f t="shared" si="18"/>
        <v>266</v>
      </c>
      <c r="W73" s="12"/>
      <c r="X73" s="20"/>
      <c r="Y73" s="12"/>
      <c r="Z73" s="20"/>
      <c r="AA73" s="12"/>
      <c r="AB73" s="21"/>
    </row>
    <row r="74" spans="1:28" x14ac:dyDescent="0.25">
      <c r="A74" s="80">
        <f t="shared" si="14"/>
        <v>13</v>
      </c>
      <c r="B74" s="15" t="s">
        <v>75</v>
      </c>
      <c r="C74" s="22">
        <v>14</v>
      </c>
      <c r="D74" s="65">
        <f t="shared" si="11"/>
        <v>48</v>
      </c>
      <c r="E74" s="17">
        <f t="shared" si="12"/>
        <v>672</v>
      </c>
      <c r="F74" s="80">
        <v>48</v>
      </c>
      <c r="G74" s="24">
        <f t="shared" si="15"/>
        <v>672</v>
      </c>
      <c r="H74" s="19"/>
      <c r="I74" s="20"/>
      <c r="J74" s="12"/>
      <c r="K74" s="20"/>
      <c r="L74" s="12"/>
      <c r="M74" s="21"/>
      <c r="P74" s="80">
        <f t="shared" si="16"/>
        <v>12</v>
      </c>
      <c r="Q74" s="15" t="s">
        <v>75</v>
      </c>
      <c r="R74" s="16">
        <v>14</v>
      </c>
      <c r="S74" s="65">
        <f t="shared" si="13"/>
        <v>12</v>
      </c>
      <c r="T74" s="17">
        <f t="shared" si="17"/>
        <v>168</v>
      </c>
      <c r="U74" s="80">
        <v>12</v>
      </c>
      <c r="V74" s="24">
        <f t="shared" si="18"/>
        <v>168</v>
      </c>
      <c r="W74" s="12"/>
      <c r="X74" s="20"/>
      <c r="Y74" s="12"/>
      <c r="Z74" s="20"/>
      <c r="AA74" s="12"/>
      <c r="AB74" s="21"/>
    </row>
    <row r="75" spans="1:28" x14ac:dyDescent="0.25">
      <c r="A75" s="80">
        <f t="shared" si="14"/>
        <v>14</v>
      </c>
      <c r="B75" s="15" t="s">
        <v>76</v>
      </c>
      <c r="C75" s="22">
        <v>64</v>
      </c>
      <c r="D75" s="65">
        <f t="shared" si="11"/>
        <v>3</v>
      </c>
      <c r="E75" s="17">
        <f t="shared" si="12"/>
        <v>192</v>
      </c>
      <c r="F75" s="80">
        <v>2</v>
      </c>
      <c r="G75" s="24">
        <f t="shared" si="15"/>
        <v>128</v>
      </c>
      <c r="H75" s="19"/>
      <c r="I75" s="20"/>
      <c r="J75" s="12">
        <v>1</v>
      </c>
      <c r="K75" s="20">
        <f>J75*C75</f>
        <v>64</v>
      </c>
      <c r="L75" s="12"/>
      <c r="M75" s="21"/>
      <c r="P75" s="80">
        <f t="shared" si="16"/>
        <v>13</v>
      </c>
      <c r="Q75" s="15" t="s">
        <v>76</v>
      </c>
      <c r="R75" s="16">
        <v>64</v>
      </c>
      <c r="S75" s="65">
        <f t="shared" si="13"/>
        <v>2</v>
      </c>
      <c r="T75" s="17">
        <f t="shared" si="17"/>
        <v>128</v>
      </c>
      <c r="U75" s="80">
        <v>2</v>
      </c>
      <c r="V75" s="24">
        <f t="shared" si="18"/>
        <v>128</v>
      </c>
      <c r="W75" s="12"/>
      <c r="X75" s="20"/>
      <c r="Y75" s="12"/>
      <c r="Z75" s="20"/>
      <c r="AA75" s="12"/>
      <c r="AB75" s="21"/>
    </row>
    <row r="76" spans="1:28" x14ac:dyDescent="0.25">
      <c r="A76" s="80">
        <f>A75+1</f>
        <v>15</v>
      </c>
      <c r="B76" s="15" t="s">
        <v>87</v>
      </c>
      <c r="C76" s="22">
        <v>107</v>
      </c>
      <c r="D76" s="65">
        <f t="shared" si="11"/>
        <v>5</v>
      </c>
      <c r="E76" s="17">
        <f t="shared" si="12"/>
        <v>535</v>
      </c>
      <c r="F76" s="80">
        <v>4</v>
      </c>
      <c r="G76" s="24">
        <f t="shared" si="15"/>
        <v>428</v>
      </c>
      <c r="H76" s="19"/>
      <c r="I76" s="20"/>
      <c r="J76" s="12">
        <v>1</v>
      </c>
      <c r="K76" s="20">
        <f>J76*C76</f>
        <v>107</v>
      </c>
      <c r="L76" s="12"/>
      <c r="M76" s="21"/>
      <c r="P76" s="80">
        <f t="shared" si="16"/>
        <v>14</v>
      </c>
      <c r="Q76" s="15" t="s">
        <v>114</v>
      </c>
      <c r="R76" s="16">
        <v>217.25</v>
      </c>
      <c r="S76" s="65">
        <f t="shared" si="13"/>
        <v>2</v>
      </c>
      <c r="T76" s="17">
        <f t="shared" si="17"/>
        <v>434.5</v>
      </c>
      <c r="U76" s="80">
        <v>1</v>
      </c>
      <c r="V76" s="24">
        <f t="shared" si="18"/>
        <v>217.25</v>
      </c>
      <c r="W76" s="12"/>
      <c r="X76" s="20"/>
      <c r="Y76" s="12"/>
      <c r="Z76" s="20"/>
      <c r="AA76" s="12">
        <v>1</v>
      </c>
      <c r="AB76" s="21">
        <f t="shared" ref="AB76:AB77" si="21">R76*AA76</f>
        <v>217.25</v>
      </c>
    </row>
    <row r="77" spans="1:28" x14ac:dyDescent="0.25">
      <c r="A77" s="80">
        <f t="shared" si="14"/>
        <v>16</v>
      </c>
      <c r="B77" s="15" t="s">
        <v>77</v>
      </c>
      <c r="C77" s="22">
        <v>20</v>
      </c>
      <c r="D77" s="65">
        <f t="shared" si="11"/>
        <v>6</v>
      </c>
      <c r="E77" s="17">
        <f t="shared" si="12"/>
        <v>120</v>
      </c>
      <c r="F77" s="80">
        <v>5</v>
      </c>
      <c r="G77" s="24">
        <f t="shared" si="15"/>
        <v>100</v>
      </c>
      <c r="H77" s="19"/>
      <c r="I77" s="24"/>
      <c r="J77" s="12">
        <v>1</v>
      </c>
      <c r="K77" s="20">
        <f>J77*C77</f>
        <v>20</v>
      </c>
      <c r="L77" s="12"/>
      <c r="M77" s="21"/>
      <c r="P77" s="80">
        <f t="shared" si="16"/>
        <v>15</v>
      </c>
      <c r="Q77" s="15" t="s">
        <v>77</v>
      </c>
      <c r="R77" s="16">
        <v>20</v>
      </c>
      <c r="S77" s="65">
        <f t="shared" si="13"/>
        <v>7</v>
      </c>
      <c r="T77" s="17">
        <f t="shared" si="17"/>
        <v>140</v>
      </c>
      <c r="U77" s="80">
        <v>3</v>
      </c>
      <c r="V77" s="24">
        <f t="shared" si="18"/>
        <v>60</v>
      </c>
      <c r="W77" s="12"/>
      <c r="X77" s="20"/>
      <c r="Y77" s="12"/>
      <c r="Z77" s="20"/>
      <c r="AA77" s="12">
        <v>4</v>
      </c>
      <c r="AB77" s="21">
        <f t="shared" si="21"/>
        <v>80</v>
      </c>
    </row>
    <row r="78" spans="1:28" x14ac:dyDescent="0.25">
      <c r="A78" s="80">
        <f t="shared" si="14"/>
        <v>17</v>
      </c>
      <c r="B78" s="15" t="s">
        <v>79</v>
      </c>
      <c r="C78" s="22">
        <v>227</v>
      </c>
      <c r="D78" s="65">
        <f t="shared" si="11"/>
        <v>2</v>
      </c>
      <c r="E78" s="17">
        <f t="shared" si="12"/>
        <v>454</v>
      </c>
      <c r="F78" s="25">
        <v>2</v>
      </c>
      <c r="G78" s="24">
        <f t="shared" si="15"/>
        <v>454</v>
      </c>
      <c r="H78" s="19"/>
      <c r="I78" s="20"/>
      <c r="J78" s="12"/>
      <c r="K78" s="20"/>
      <c r="L78" s="12"/>
      <c r="M78" s="21"/>
      <c r="P78" s="80">
        <f t="shared" si="16"/>
        <v>16</v>
      </c>
      <c r="Q78" s="15" t="s">
        <v>138</v>
      </c>
      <c r="R78" s="16">
        <v>48</v>
      </c>
      <c r="S78" s="65">
        <f t="shared" si="13"/>
        <v>10</v>
      </c>
      <c r="T78" s="17">
        <f t="shared" si="17"/>
        <v>480</v>
      </c>
      <c r="U78" s="80">
        <v>5</v>
      </c>
      <c r="V78" s="24">
        <f t="shared" si="18"/>
        <v>240</v>
      </c>
      <c r="W78" s="12"/>
      <c r="X78" s="24"/>
      <c r="Y78" s="12">
        <v>5</v>
      </c>
      <c r="Z78" s="20">
        <f t="shared" ref="Z78:Z79" si="22">Y78*R78</f>
        <v>240</v>
      </c>
      <c r="AA78" s="12"/>
      <c r="AB78" s="21"/>
    </row>
    <row r="79" spans="1:28" x14ac:dyDescent="0.25">
      <c r="A79" s="80">
        <f t="shared" si="14"/>
        <v>18</v>
      </c>
      <c r="B79" s="15" t="s">
        <v>57</v>
      </c>
      <c r="C79" s="22">
        <v>32</v>
      </c>
      <c r="D79" s="65">
        <f t="shared" si="11"/>
        <v>6</v>
      </c>
      <c r="E79" s="17">
        <f t="shared" si="12"/>
        <v>192</v>
      </c>
      <c r="F79" s="25">
        <v>6</v>
      </c>
      <c r="G79" s="24">
        <f t="shared" si="15"/>
        <v>192</v>
      </c>
      <c r="H79" s="19"/>
      <c r="I79" s="20"/>
      <c r="J79" s="12"/>
      <c r="K79" s="20"/>
      <c r="L79" s="12"/>
      <c r="M79" s="21"/>
      <c r="P79" s="80">
        <f t="shared" si="16"/>
        <v>17</v>
      </c>
      <c r="Q79" s="15" t="s">
        <v>115</v>
      </c>
      <c r="R79" s="16">
        <v>32</v>
      </c>
      <c r="S79" s="65">
        <f t="shared" si="13"/>
        <v>13</v>
      </c>
      <c r="T79" s="17">
        <f t="shared" si="17"/>
        <v>416</v>
      </c>
      <c r="U79" s="80">
        <v>4</v>
      </c>
      <c r="V79" s="24">
        <f t="shared" si="18"/>
        <v>128</v>
      </c>
      <c r="W79" s="12"/>
      <c r="X79" s="20"/>
      <c r="Y79" s="12">
        <v>4</v>
      </c>
      <c r="Z79" s="20">
        <f t="shared" si="22"/>
        <v>128</v>
      </c>
      <c r="AA79" s="12">
        <v>5</v>
      </c>
      <c r="AB79" s="21">
        <f t="shared" ref="AB79" si="23">R79*AA79</f>
        <v>160</v>
      </c>
    </row>
    <row r="80" spans="1:28" x14ac:dyDescent="0.25">
      <c r="A80" s="80">
        <f t="shared" si="14"/>
        <v>19</v>
      </c>
      <c r="B80" s="15" t="s">
        <v>115</v>
      </c>
      <c r="C80" s="22">
        <v>32</v>
      </c>
      <c r="D80" s="65">
        <f t="shared" si="11"/>
        <v>12</v>
      </c>
      <c r="E80" s="17">
        <f t="shared" si="12"/>
        <v>384</v>
      </c>
      <c r="F80" s="25">
        <v>10</v>
      </c>
      <c r="G80" s="24">
        <f t="shared" si="15"/>
        <v>320</v>
      </c>
      <c r="H80" s="19"/>
      <c r="I80" s="20"/>
      <c r="J80" s="12">
        <v>2</v>
      </c>
      <c r="K80" s="20">
        <f>J80*C80</f>
        <v>64</v>
      </c>
      <c r="L80" s="12"/>
      <c r="M80" s="21"/>
      <c r="P80" s="80">
        <f t="shared" si="16"/>
        <v>18</v>
      </c>
      <c r="Q80" s="15" t="s">
        <v>116</v>
      </c>
      <c r="R80" s="16">
        <v>51</v>
      </c>
      <c r="S80" s="65">
        <f t="shared" si="13"/>
        <v>5</v>
      </c>
      <c r="T80" s="17">
        <f t="shared" si="17"/>
        <v>255</v>
      </c>
      <c r="U80" s="80">
        <v>5</v>
      </c>
      <c r="V80" s="24">
        <f t="shared" si="18"/>
        <v>255</v>
      </c>
      <c r="W80" s="12"/>
      <c r="X80" s="20"/>
      <c r="Y80" s="12"/>
      <c r="Z80" s="20"/>
      <c r="AA80" s="12"/>
      <c r="AB80" s="21"/>
    </row>
    <row r="81" spans="1:28" x14ac:dyDescent="0.25">
      <c r="A81" s="80">
        <f t="shared" si="14"/>
        <v>20</v>
      </c>
      <c r="B81" s="15" t="s">
        <v>116</v>
      </c>
      <c r="C81" s="22">
        <v>51</v>
      </c>
      <c r="D81" s="65">
        <f t="shared" si="11"/>
        <v>27</v>
      </c>
      <c r="E81" s="17">
        <f t="shared" si="12"/>
        <v>1377</v>
      </c>
      <c r="F81" s="25">
        <v>25</v>
      </c>
      <c r="G81" s="24">
        <f t="shared" si="15"/>
        <v>1275</v>
      </c>
      <c r="H81" s="19"/>
      <c r="I81" s="20"/>
      <c r="J81" s="12">
        <v>2</v>
      </c>
      <c r="K81" s="20">
        <f>J81*C81</f>
        <v>102</v>
      </c>
      <c r="L81" s="12"/>
      <c r="M81" s="21"/>
      <c r="P81" s="80">
        <f t="shared" si="16"/>
        <v>19</v>
      </c>
      <c r="Q81" s="15" t="s">
        <v>85</v>
      </c>
      <c r="R81" s="16">
        <v>16</v>
      </c>
      <c r="S81" s="65">
        <f t="shared" si="13"/>
        <v>5</v>
      </c>
      <c r="T81" s="17">
        <f t="shared" si="17"/>
        <v>80</v>
      </c>
      <c r="U81" s="80">
        <v>5</v>
      </c>
      <c r="V81" s="24">
        <f t="shared" si="18"/>
        <v>80</v>
      </c>
      <c r="W81" s="12"/>
      <c r="X81" s="20"/>
      <c r="Y81" s="12"/>
      <c r="Z81" s="20"/>
      <c r="AA81" s="12"/>
      <c r="AB81" s="21"/>
    </row>
    <row r="82" spans="1:28" x14ac:dyDescent="0.25">
      <c r="A82" s="80">
        <f t="shared" si="14"/>
        <v>21</v>
      </c>
      <c r="B82" s="15" t="s">
        <v>104</v>
      </c>
      <c r="C82" s="22">
        <v>72.5</v>
      </c>
      <c r="D82" s="65">
        <f t="shared" si="11"/>
        <v>6</v>
      </c>
      <c r="E82" s="17">
        <f t="shared" si="12"/>
        <v>435</v>
      </c>
      <c r="F82" s="25">
        <v>6</v>
      </c>
      <c r="G82" s="24">
        <f t="shared" si="15"/>
        <v>435</v>
      </c>
      <c r="H82" s="19"/>
      <c r="I82" s="20"/>
      <c r="J82" s="12"/>
      <c r="K82" s="20"/>
      <c r="L82" s="12"/>
      <c r="M82" s="21"/>
      <c r="P82" s="80">
        <f t="shared" si="16"/>
        <v>20</v>
      </c>
      <c r="Q82" s="15" t="s">
        <v>80</v>
      </c>
      <c r="R82" s="16">
        <v>33</v>
      </c>
      <c r="S82" s="65">
        <f t="shared" si="13"/>
        <v>5</v>
      </c>
      <c r="T82" s="17">
        <f t="shared" si="17"/>
        <v>165</v>
      </c>
      <c r="U82" s="80">
        <v>2</v>
      </c>
      <c r="V82" s="24">
        <f t="shared" si="18"/>
        <v>66</v>
      </c>
      <c r="W82" s="12"/>
      <c r="X82" s="20"/>
      <c r="Y82" s="12"/>
      <c r="Z82" s="20"/>
      <c r="AA82" s="12">
        <v>3</v>
      </c>
      <c r="AB82" s="21">
        <f t="shared" ref="AB82" si="24">R82*AA82</f>
        <v>99</v>
      </c>
    </row>
    <row r="83" spans="1:28" x14ac:dyDescent="0.25">
      <c r="A83" s="80">
        <f t="shared" si="14"/>
        <v>22</v>
      </c>
      <c r="B83" s="26" t="s">
        <v>153</v>
      </c>
      <c r="C83" s="22">
        <v>31</v>
      </c>
      <c r="D83" s="65">
        <f t="shared" si="11"/>
        <v>15</v>
      </c>
      <c r="E83" s="17">
        <f t="shared" si="12"/>
        <v>465</v>
      </c>
      <c r="F83" s="25">
        <v>15</v>
      </c>
      <c r="G83" s="24">
        <f t="shared" si="15"/>
        <v>465</v>
      </c>
      <c r="H83" s="19"/>
      <c r="I83" s="20"/>
      <c r="J83" s="12"/>
      <c r="K83" s="20"/>
      <c r="L83" s="12"/>
      <c r="M83" s="21"/>
      <c r="P83" s="80">
        <f t="shared" si="16"/>
        <v>21</v>
      </c>
      <c r="Q83" s="15" t="s">
        <v>146</v>
      </c>
      <c r="R83" s="16">
        <v>40</v>
      </c>
      <c r="S83" s="65">
        <f t="shared" si="13"/>
        <v>5</v>
      </c>
      <c r="T83" s="17">
        <f t="shared" si="17"/>
        <v>200</v>
      </c>
      <c r="U83" s="80">
        <v>5</v>
      </c>
      <c r="V83" s="24">
        <f t="shared" si="18"/>
        <v>200</v>
      </c>
      <c r="W83" s="12"/>
      <c r="X83" s="20"/>
      <c r="Y83" s="12"/>
      <c r="Z83" s="20"/>
      <c r="AA83" s="12"/>
      <c r="AB83" s="21"/>
    </row>
    <row r="84" spans="1:28" x14ac:dyDescent="0.25">
      <c r="A84" s="80">
        <f t="shared" si="14"/>
        <v>23</v>
      </c>
      <c r="B84" s="26" t="s">
        <v>91</v>
      </c>
      <c r="C84" s="24">
        <v>32</v>
      </c>
      <c r="D84" s="65">
        <f t="shared" si="11"/>
        <v>4</v>
      </c>
      <c r="E84" s="17">
        <f t="shared" si="12"/>
        <v>128</v>
      </c>
      <c r="F84" s="25">
        <v>4</v>
      </c>
      <c r="G84" s="24">
        <f t="shared" si="15"/>
        <v>128</v>
      </c>
      <c r="H84" s="19"/>
      <c r="I84" s="24"/>
      <c r="J84" s="12"/>
      <c r="K84" s="20"/>
      <c r="L84" s="12"/>
      <c r="M84" s="21"/>
      <c r="P84" s="80">
        <f t="shared" si="16"/>
        <v>22</v>
      </c>
      <c r="Q84" s="26" t="s">
        <v>117</v>
      </c>
      <c r="R84" s="16">
        <v>73</v>
      </c>
      <c r="S84" s="65">
        <f t="shared" si="13"/>
        <v>3</v>
      </c>
      <c r="T84" s="17">
        <f t="shared" si="17"/>
        <v>219</v>
      </c>
      <c r="U84" s="80">
        <v>3</v>
      </c>
      <c r="V84" s="24">
        <f t="shared" si="18"/>
        <v>219</v>
      </c>
      <c r="W84" s="12"/>
      <c r="X84" s="20"/>
      <c r="Y84" s="12"/>
      <c r="Z84" s="20"/>
      <c r="AA84" s="12"/>
      <c r="AB84" s="21"/>
    </row>
    <row r="85" spans="1:28" x14ac:dyDescent="0.25">
      <c r="A85" s="80">
        <f t="shared" si="14"/>
        <v>24</v>
      </c>
      <c r="B85" s="19" t="s">
        <v>85</v>
      </c>
      <c r="C85" s="20">
        <v>16</v>
      </c>
      <c r="D85" s="65">
        <f t="shared" si="11"/>
        <v>19</v>
      </c>
      <c r="E85" s="17">
        <f t="shared" si="12"/>
        <v>304</v>
      </c>
      <c r="F85" s="12">
        <v>13</v>
      </c>
      <c r="G85" s="24">
        <f t="shared" si="15"/>
        <v>208</v>
      </c>
      <c r="H85" s="19"/>
      <c r="I85" s="24"/>
      <c r="J85" s="12">
        <v>1</v>
      </c>
      <c r="K85" s="20">
        <f>J85*C85</f>
        <v>16</v>
      </c>
      <c r="L85" s="12">
        <v>5</v>
      </c>
      <c r="M85" s="24">
        <v>80</v>
      </c>
      <c r="P85" s="80">
        <f t="shared" si="16"/>
        <v>23</v>
      </c>
      <c r="Q85" s="26" t="s">
        <v>81</v>
      </c>
      <c r="R85" s="16">
        <v>15</v>
      </c>
      <c r="S85" s="65">
        <f t="shared" si="13"/>
        <v>4</v>
      </c>
      <c r="T85" s="17">
        <f t="shared" si="17"/>
        <v>60</v>
      </c>
      <c r="U85" s="80">
        <v>4</v>
      </c>
      <c r="V85" s="24">
        <f t="shared" si="18"/>
        <v>60</v>
      </c>
      <c r="W85" s="12"/>
      <c r="X85" s="20"/>
      <c r="Y85" s="12"/>
      <c r="Z85" s="20"/>
      <c r="AA85" s="12"/>
      <c r="AB85" s="21"/>
    </row>
    <row r="86" spans="1:28" x14ac:dyDescent="0.25">
      <c r="A86" s="80">
        <f t="shared" si="14"/>
        <v>25</v>
      </c>
      <c r="B86" s="31" t="s">
        <v>47</v>
      </c>
      <c r="C86" s="24">
        <v>37.25</v>
      </c>
      <c r="D86" s="65">
        <f t="shared" si="11"/>
        <v>18</v>
      </c>
      <c r="E86" s="17">
        <f t="shared" si="12"/>
        <v>670.5</v>
      </c>
      <c r="F86" s="12">
        <v>10</v>
      </c>
      <c r="G86" s="24">
        <f t="shared" si="15"/>
        <v>372.5</v>
      </c>
      <c r="H86" s="19"/>
      <c r="I86" s="24"/>
      <c r="J86" s="12"/>
      <c r="K86" s="20"/>
      <c r="L86" s="12">
        <v>8</v>
      </c>
      <c r="M86" s="24">
        <v>298</v>
      </c>
      <c r="P86" s="80">
        <f t="shared" si="16"/>
        <v>24</v>
      </c>
      <c r="Q86" s="26" t="s">
        <v>106</v>
      </c>
      <c r="R86" s="16">
        <v>48</v>
      </c>
      <c r="S86" s="65">
        <f t="shared" si="13"/>
        <v>2</v>
      </c>
      <c r="T86" s="17">
        <f t="shared" si="17"/>
        <v>96</v>
      </c>
      <c r="U86" s="80">
        <v>2</v>
      </c>
      <c r="V86" s="24">
        <f t="shared" si="18"/>
        <v>96</v>
      </c>
      <c r="W86" s="12"/>
      <c r="X86" s="20"/>
      <c r="Y86" s="12"/>
      <c r="Z86" s="20"/>
      <c r="AA86" s="12"/>
      <c r="AB86" s="21"/>
    </row>
    <row r="87" spans="1:28" x14ac:dyDescent="0.25">
      <c r="A87" s="80">
        <f t="shared" si="14"/>
        <v>26</v>
      </c>
      <c r="B87" s="31" t="s">
        <v>141</v>
      </c>
      <c r="C87" s="24">
        <v>165</v>
      </c>
      <c r="D87" s="65">
        <f t="shared" si="11"/>
        <v>2</v>
      </c>
      <c r="E87" s="17">
        <f t="shared" si="12"/>
        <v>330</v>
      </c>
      <c r="F87" s="12">
        <v>2</v>
      </c>
      <c r="G87" s="24">
        <f t="shared" si="15"/>
        <v>330</v>
      </c>
      <c r="H87" s="19"/>
      <c r="I87" s="24"/>
      <c r="J87" s="12"/>
      <c r="K87" s="20"/>
      <c r="L87" s="12"/>
      <c r="M87" s="24"/>
      <c r="P87" s="80">
        <f t="shared" si="16"/>
        <v>25</v>
      </c>
      <c r="Q87" s="26" t="s">
        <v>124</v>
      </c>
      <c r="R87" s="16">
        <v>32</v>
      </c>
      <c r="S87" s="65">
        <f t="shared" si="13"/>
        <v>1</v>
      </c>
      <c r="T87" s="17">
        <f t="shared" si="17"/>
        <v>32</v>
      </c>
      <c r="U87" s="80">
        <v>1</v>
      </c>
      <c r="V87" s="24">
        <f t="shared" si="18"/>
        <v>32</v>
      </c>
      <c r="W87" s="12"/>
      <c r="X87" s="20"/>
      <c r="Y87" s="12"/>
      <c r="Z87" s="20"/>
      <c r="AA87" s="12"/>
      <c r="AB87" s="21"/>
    </row>
    <row r="88" spans="1:28" x14ac:dyDescent="0.25">
      <c r="A88" s="80">
        <f t="shared" si="14"/>
        <v>27</v>
      </c>
      <c r="B88" s="31" t="s">
        <v>108</v>
      </c>
      <c r="C88" s="24">
        <v>340.5</v>
      </c>
      <c r="D88" s="65">
        <f t="shared" si="11"/>
        <v>1</v>
      </c>
      <c r="E88" s="17">
        <f t="shared" si="12"/>
        <v>340.5</v>
      </c>
      <c r="F88" s="12">
        <v>1</v>
      </c>
      <c r="G88" s="24">
        <f t="shared" si="15"/>
        <v>340.5</v>
      </c>
      <c r="H88" s="19"/>
      <c r="I88" s="24"/>
      <c r="J88" s="12"/>
      <c r="K88" s="20"/>
      <c r="L88" s="12"/>
      <c r="M88" s="24"/>
      <c r="P88" s="80">
        <f t="shared" si="16"/>
        <v>26</v>
      </c>
      <c r="Q88" s="26" t="s">
        <v>125</v>
      </c>
      <c r="R88" s="16">
        <v>53.25</v>
      </c>
      <c r="S88" s="65">
        <f t="shared" si="13"/>
        <v>2</v>
      </c>
      <c r="T88" s="17">
        <f t="shared" si="17"/>
        <v>106.5</v>
      </c>
      <c r="U88" s="80">
        <v>2</v>
      </c>
      <c r="V88" s="24">
        <f t="shared" si="18"/>
        <v>106.5</v>
      </c>
      <c r="W88" s="12"/>
      <c r="X88" s="20"/>
      <c r="Y88" s="12"/>
      <c r="Z88" s="20"/>
      <c r="AA88" s="12"/>
      <c r="AB88" s="21"/>
    </row>
    <row r="89" spans="1:28" x14ac:dyDescent="0.25">
      <c r="A89" s="80">
        <f>A88+1</f>
        <v>28</v>
      </c>
      <c r="B89" s="31" t="s">
        <v>144</v>
      </c>
      <c r="C89" s="24">
        <v>4.3</v>
      </c>
      <c r="D89" s="65">
        <f t="shared" si="11"/>
        <v>5</v>
      </c>
      <c r="E89" s="17">
        <f t="shared" si="12"/>
        <v>21.5</v>
      </c>
      <c r="F89" s="12">
        <v>5</v>
      </c>
      <c r="G89" s="24">
        <f t="shared" si="15"/>
        <v>21.5</v>
      </c>
      <c r="H89" s="19"/>
      <c r="I89" s="24"/>
      <c r="J89" s="12"/>
      <c r="K89" s="20"/>
      <c r="L89" s="12"/>
      <c r="M89" s="24"/>
      <c r="P89" s="80">
        <f t="shared" si="16"/>
        <v>27</v>
      </c>
      <c r="Q89" s="26" t="s">
        <v>147</v>
      </c>
      <c r="R89" s="16">
        <v>10.75</v>
      </c>
      <c r="S89" s="65">
        <f t="shared" si="13"/>
        <v>10</v>
      </c>
      <c r="T89" s="17">
        <f t="shared" si="17"/>
        <v>107.5</v>
      </c>
      <c r="U89" s="80">
        <v>5</v>
      </c>
      <c r="V89" s="24">
        <f t="shared" si="18"/>
        <v>53.75</v>
      </c>
      <c r="W89" s="12"/>
      <c r="X89" s="20"/>
      <c r="Y89" s="12"/>
      <c r="Z89" s="20"/>
      <c r="AA89" s="12">
        <v>5</v>
      </c>
      <c r="AB89" s="21">
        <f t="shared" ref="AB89:AB90" si="25">R89*AA89</f>
        <v>53.75</v>
      </c>
    </row>
    <row r="90" spans="1:28" x14ac:dyDescent="0.25">
      <c r="A90" s="80">
        <f t="shared" si="14"/>
        <v>29</v>
      </c>
      <c r="B90" s="31" t="s">
        <v>126</v>
      </c>
      <c r="C90" s="24">
        <v>1580</v>
      </c>
      <c r="D90" s="65">
        <f t="shared" si="11"/>
        <v>6</v>
      </c>
      <c r="E90" s="17">
        <f t="shared" si="12"/>
        <v>9480</v>
      </c>
      <c r="F90" s="12">
        <v>4</v>
      </c>
      <c r="G90" s="24">
        <f t="shared" si="15"/>
        <v>6320</v>
      </c>
      <c r="H90" s="19"/>
      <c r="I90" s="24"/>
      <c r="J90" s="12"/>
      <c r="K90" s="20"/>
      <c r="L90" s="12">
        <v>2</v>
      </c>
      <c r="M90" s="24">
        <v>3160</v>
      </c>
      <c r="P90" s="80">
        <f t="shared" si="16"/>
        <v>28</v>
      </c>
      <c r="Q90" s="26" t="s">
        <v>148</v>
      </c>
      <c r="R90" s="16">
        <v>18.100000000000001</v>
      </c>
      <c r="S90" s="65">
        <f t="shared" si="13"/>
        <v>10</v>
      </c>
      <c r="T90" s="17">
        <f t="shared" si="17"/>
        <v>181</v>
      </c>
      <c r="U90" s="80">
        <v>5</v>
      </c>
      <c r="V90" s="24">
        <f t="shared" si="18"/>
        <v>90.5</v>
      </c>
      <c r="W90" s="12"/>
      <c r="X90" s="20"/>
      <c r="Y90" s="12"/>
      <c r="Z90" s="20"/>
      <c r="AA90" s="12">
        <v>5</v>
      </c>
      <c r="AB90" s="21">
        <f t="shared" si="25"/>
        <v>90.5</v>
      </c>
    </row>
    <row r="91" spans="1:28" x14ac:dyDescent="0.25">
      <c r="A91" s="80">
        <f t="shared" si="14"/>
        <v>30</v>
      </c>
      <c r="B91" s="31" t="s">
        <v>128</v>
      </c>
      <c r="C91" s="24">
        <v>7.5</v>
      </c>
      <c r="D91" s="65">
        <f t="shared" si="11"/>
        <v>90</v>
      </c>
      <c r="E91" s="17">
        <f t="shared" si="12"/>
        <v>675</v>
      </c>
      <c r="F91" s="12">
        <v>90</v>
      </c>
      <c r="G91" s="24">
        <f t="shared" si="15"/>
        <v>675</v>
      </c>
      <c r="H91" s="19"/>
      <c r="I91" s="24"/>
      <c r="J91" s="12"/>
      <c r="K91" s="20"/>
      <c r="L91" s="12"/>
      <c r="M91" s="24"/>
      <c r="P91" s="80">
        <f t="shared" si="16"/>
        <v>29</v>
      </c>
      <c r="Q91" s="26" t="s">
        <v>149</v>
      </c>
      <c r="R91" s="16">
        <v>186.25</v>
      </c>
      <c r="S91" s="65">
        <f t="shared" si="13"/>
        <v>1</v>
      </c>
      <c r="T91" s="17">
        <f t="shared" si="17"/>
        <v>186.25</v>
      </c>
      <c r="U91" s="80">
        <v>1</v>
      </c>
      <c r="V91" s="24">
        <f t="shared" si="18"/>
        <v>186.25</v>
      </c>
      <c r="W91" s="12"/>
      <c r="X91" s="20"/>
      <c r="Y91" s="12"/>
      <c r="Z91" s="20"/>
      <c r="AA91" s="12"/>
      <c r="AB91" s="21"/>
    </row>
    <row r="92" spans="1:28" x14ac:dyDescent="0.25">
      <c r="A92" s="80">
        <f t="shared" si="14"/>
        <v>31</v>
      </c>
      <c r="B92" s="31" t="s">
        <v>150</v>
      </c>
      <c r="C92" s="24">
        <v>26.6</v>
      </c>
      <c r="D92" s="65">
        <f t="shared" si="11"/>
        <v>5</v>
      </c>
      <c r="E92" s="17">
        <f t="shared" si="12"/>
        <v>133</v>
      </c>
      <c r="F92" s="12">
        <v>5</v>
      </c>
      <c r="G92" s="24">
        <f t="shared" si="15"/>
        <v>133</v>
      </c>
      <c r="H92" s="19"/>
      <c r="I92" s="24"/>
      <c r="J92" s="12"/>
      <c r="K92" s="20"/>
      <c r="L92" s="12"/>
      <c r="M92" s="24"/>
      <c r="P92" s="80">
        <f t="shared" si="16"/>
        <v>30</v>
      </c>
      <c r="Q92" s="26" t="s">
        <v>150</v>
      </c>
      <c r="R92" s="16">
        <v>26.6</v>
      </c>
      <c r="S92" s="65">
        <f t="shared" si="13"/>
        <v>1</v>
      </c>
      <c r="T92" s="17">
        <f t="shared" si="17"/>
        <v>26.6</v>
      </c>
      <c r="U92" s="80">
        <v>1</v>
      </c>
      <c r="V92" s="24">
        <f t="shared" si="18"/>
        <v>26.6</v>
      </c>
      <c r="W92" s="12"/>
      <c r="X92" s="20"/>
      <c r="Y92" s="12"/>
      <c r="Z92" s="20"/>
      <c r="AA92" s="12"/>
      <c r="AB92" s="21"/>
    </row>
    <row r="93" spans="1:28" x14ac:dyDescent="0.25">
      <c r="A93" s="80">
        <f t="shared" si="14"/>
        <v>32</v>
      </c>
      <c r="B93" s="31" t="s">
        <v>151</v>
      </c>
      <c r="C93" s="24">
        <v>585</v>
      </c>
      <c r="D93" s="65">
        <f t="shared" si="11"/>
        <v>1</v>
      </c>
      <c r="E93" s="17">
        <f t="shared" si="12"/>
        <v>585</v>
      </c>
      <c r="F93" s="12">
        <v>1</v>
      </c>
      <c r="G93" s="24">
        <f t="shared" si="15"/>
        <v>585</v>
      </c>
      <c r="H93" s="19"/>
      <c r="I93" s="24"/>
      <c r="J93" s="12"/>
      <c r="K93" s="20"/>
      <c r="L93" s="12"/>
      <c r="M93" s="24"/>
      <c r="P93" s="80">
        <f t="shared" si="16"/>
        <v>31</v>
      </c>
      <c r="Q93" s="26" t="s">
        <v>151</v>
      </c>
      <c r="R93" s="16">
        <v>585</v>
      </c>
      <c r="S93" s="65">
        <f t="shared" si="13"/>
        <v>1</v>
      </c>
      <c r="T93" s="17">
        <f t="shared" si="17"/>
        <v>585</v>
      </c>
      <c r="U93" s="80">
        <v>1</v>
      </c>
      <c r="V93" s="24">
        <f t="shared" si="18"/>
        <v>585</v>
      </c>
      <c r="W93" s="12"/>
      <c r="X93" s="20"/>
      <c r="Y93" s="12"/>
      <c r="Z93" s="20"/>
      <c r="AA93" s="12"/>
      <c r="AB93" s="21"/>
    </row>
    <row r="94" spans="1:28" x14ac:dyDescent="0.25">
      <c r="A94" s="80">
        <f t="shared" si="14"/>
        <v>33</v>
      </c>
      <c r="B94" s="31" t="s">
        <v>137</v>
      </c>
      <c r="C94" s="24">
        <v>261</v>
      </c>
      <c r="D94" s="65">
        <f t="shared" si="11"/>
        <v>1</v>
      </c>
      <c r="E94" s="17">
        <f t="shared" si="12"/>
        <v>261</v>
      </c>
      <c r="F94" s="12">
        <v>1</v>
      </c>
      <c r="G94" s="24">
        <f t="shared" si="15"/>
        <v>261</v>
      </c>
      <c r="H94" s="19"/>
      <c r="I94" s="24"/>
      <c r="J94" s="12"/>
      <c r="K94" s="20"/>
      <c r="L94" s="12"/>
      <c r="M94" s="24"/>
      <c r="P94" s="80">
        <f t="shared" si="16"/>
        <v>32</v>
      </c>
      <c r="Q94" s="26" t="s">
        <v>66</v>
      </c>
      <c r="R94" s="16">
        <v>45</v>
      </c>
      <c r="S94" s="65">
        <f t="shared" si="13"/>
        <v>4</v>
      </c>
      <c r="T94" s="17">
        <f t="shared" si="17"/>
        <v>180</v>
      </c>
      <c r="U94" s="80"/>
      <c r="V94" s="24"/>
      <c r="W94" s="12"/>
      <c r="X94" s="20"/>
      <c r="Y94" s="12">
        <v>4</v>
      </c>
      <c r="Z94" s="20">
        <f t="shared" ref="Z94:Z100" si="26">Y94*R94</f>
        <v>180</v>
      </c>
      <c r="AA94" s="12"/>
      <c r="AB94" s="21"/>
    </row>
    <row r="95" spans="1:28" x14ac:dyDescent="0.25">
      <c r="A95" s="80">
        <f t="shared" si="14"/>
        <v>34</v>
      </c>
      <c r="B95" s="31" t="s">
        <v>154</v>
      </c>
      <c r="C95" s="24">
        <v>5.35</v>
      </c>
      <c r="D95" s="65">
        <f t="shared" si="11"/>
        <v>15</v>
      </c>
      <c r="E95" s="17">
        <f t="shared" si="12"/>
        <v>80.25</v>
      </c>
      <c r="F95" s="12">
        <v>15</v>
      </c>
      <c r="G95" s="24">
        <f t="shared" si="15"/>
        <v>80.25</v>
      </c>
      <c r="H95" s="19"/>
      <c r="I95" s="24"/>
      <c r="J95" s="12"/>
      <c r="K95" s="20"/>
      <c r="L95" s="12"/>
      <c r="M95" s="24"/>
      <c r="P95" s="80">
        <f t="shared" si="16"/>
        <v>33</v>
      </c>
      <c r="Q95" s="26" t="s">
        <v>253</v>
      </c>
      <c r="R95" s="16">
        <v>440</v>
      </c>
      <c r="S95" s="65">
        <f t="shared" si="13"/>
        <v>4</v>
      </c>
      <c r="T95" s="17">
        <f t="shared" si="17"/>
        <v>1760</v>
      </c>
      <c r="U95" s="80"/>
      <c r="V95" s="24"/>
      <c r="W95" s="12"/>
      <c r="X95" s="20"/>
      <c r="Y95" s="12">
        <v>2</v>
      </c>
      <c r="Z95" s="20">
        <f t="shared" si="26"/>
        <v>880</v>
      </c>
      <c r="AA95" s="12">
        <v>2</v>
      </c>
      <c r="AB95" s="21">
        <f t="shared" ref="AB95" si="27">R95*AA95</f>
        <v>880</v>
      </c>
    </row>
    <row r="96" spans="1:28" x14ac:dyDescent="0.25">
      <c r="A96" s="80">
        <f t="shared" si="14"/>
        <v>35</v>
      </c>
      <c r="B96" s="31" t="s">
        <v>155</v>
      </c>
      <c r="C96" s="24">
        <v>36.25</v>
      </c>
      <c r="D96" s="65">
        <f t="shared" si="11"/>
        <v>20</v>
      </c>
      <c r="E96" s="17">
        <f t="shared" si="12"/>
        <v>725</v>
      </c>
      <c r="F96" s="12">
        <v>20</v>
      </c>
      <c r="G96" s="24">
        <f t="shared" si="15"/>
        <v>725</v>
      </c>
      <c r="H96" s="19"/>
      <c r="I96" s="24"/>
      <c r="J96" s="12"/>
      <c r="K96" s="20"/>
      <c r="L96" s="12"/>
      <c r="M96" s="24"/>
      <c r="P96" s="80">
        <f t="shared" si="16"/>
        <v>34</v>
      </c>
      <c r="Q96" s="26" t="s">
        <v>91</v>
      </c>
      <c r="R96" s="16">
        <v>60</v>
      </c>
      <c r="S96" s="65">
        <f t="shared" si="13"/>
        <v>4</v>
      </c>
      <c r="T96" s="17">
        <f t="shared" si="17"/>
        <v>240</v>
      </c>
      <c r="U96" s="80"/>
      <c r="V96" s="24"/>
      <c r="W96" s="12"/>
      <c r="X96" s="20"/>
      <c r="Y96" s="12">
        <v>4</v>
      </c>
      <c r="Z96" s="20">
        <f t="shared" si="26"/>
        <v>240</v>
      </c>
      <c r="AA96" s="12"/>
      <c r="AB96" s="21"/>
    </row>
    <row r="97" spans="1:28" x14ac:dyDescent="0.25">
      <c r="A97" s="80">
        <f t="shared" si="14"/>
        <v>36</v>
      </c>
      <c r="B97" s="31" t="s">
        <v>156</v>
      </c>
      <c r="C97" s="24">
        <v>52.25</v>
      </c>
      <c r="D97" s="65">
        <f t="shared" si="11"/>
        <v>12</v>
      </c>
      <c r="E97" s="17">
        <f t="shared" si="12"/>
        <v>627</v>
      </c>
      <c r="F97" s="12">
        <v>12</v>
      </c>
      <c r="G97" s="24">
        <f t="shared" si="15"/>
        <v>627</v>
      </c>
      <c r="H97" s="19"/>
      <c r="I97" s="24"/>
      <c r="J97" s="12"/>
      <c r="K97" s="20"/>
      <c r="L97" s="12"/>
      <c r="M97" s="24"/>
      <c r="P97" s="80">
        <f t="shared" si="16"/>
        <v>35</v>
      </c>
      <c r="Q97" s="26" t="s">
        <v>254</v>
      </c>
      <c r="R97" s="16">
        <v>375</v>
      </c>
      <c r="S97" s="65">
        <f t="shared" si="13"/>
        <v>3</v>
      </c>
      <c r="T97" s="17">
        <f t="shared" si="17"/>
        <v>1125</v>
      </c>
      <c r="U97" s="80"/>
      <c r="V97" s="24"/>
      <c r="W97" s="12"/>
      <c r="X97" s="20"/>
      <c r="Y97" s="12">
        <v>3</v>
      </c>
      <c r="Z97" s="20">
        <f t="shared" si="26"/>
        <v>1125</v>
      </c>
      <c r="AA97" s="12"/>
      <c r="AB97" s="21"/>
    </row>
    <row r="98" spans="1:28" x14ac:dyDescent="0.25">
      <c r="A98" s="80">
        <f t="shared" si="14"/>
        <v>37</v>
      </c>
      <c r="B98" s="31" t="s">
        <v>157</v>
      </c>
      <c r="C98" s="24">
        <v>80</v>
      </c>
      <c r="D98" s="65">
        <f t="shared" si="11"/>
        <v>6</v>
      </c>
      <c r="E98" s="17">
        <f t="shared" si="12"/>
        <v>480</v>
      </c>
      <c r="F98" s="12">
        <v>6</v>
      </c>
      <c r="G98" s="24">
        <f t="shared" si="15"/>
        <v>480</v>
      </c>
      <c r="H98" s="19"/>
      <c r="I98" s="24"/>
      <c r="J98" s="12"/>
      <c r="K98" s="20"/>
      <c r="L98" s="12"/>
      <c r="M98" s="24"/>
      <c r="P98" s="80">
        <f t="shared" si="16"/>
        <v>36</v>
      </c>
      <c r="Q98" s="26" t="s">
        <v>196</v>
      </c>
      <c r="R98" s="16">
        <v>30</v>
      </c>
      <c r="S98" s="65">
        <f t="shared" si="13"/>
        <v>4</v>
      </c>
      <c r="T98" s="17">
        <f t="shared" si="17"/>
        <v>120</v>
      </c>
      <c r="U98" s="80"/>
      <c r="V98" s="24"/>
      <c r="W98" s="12"/>
      <c r="X98" s="20"/>
      <c r="Y98" s="12">
        <v>4</v>
      </c>
      <c r="Z98" s="20">
        <f t="shared" si="26"/>
        <v>120</v>
      </c>
      <c r="AA98" s="12"/>
      <c r="AB98" s="21"/>
    </row>
    <row r="99" spans="1:28" x14ac:dyDescent="0.25">
      <c r="A99" s="80">
        <f t="shared" si="14"/>
        <v>38</v>
      </c>
      <c r="B99" s="31" t="s">
        <v>158</v>
      </c>
      <c r="C99" s="24">
        <v>59</v>
      </c>
      <c r="D99" s="65">
        <f t="shared" si="11"/>
        <v>1</v>
      </c>
      <c r="E99" s="17">
        <f t="shared" si="12"/>
        <v>59</v>
      </c>
      <c r="F99" s="12">
        <v>1</v>
      </c>
      <c r="G99" s="24">
        <f t="shared" si="15"/>
        <v>59</v>
      </c>
      <c r="H99" s="19"/>
      <c r="I99" s="24"/>
      <c r="J99" s="12"/>
      <c r="K99" s="20"/>
      <c r="L99" s="12"/>
      <c r="M99" s="24"/>
      <c r="P99" s="80">
        <f t="shared" si="16"/>
        <v>37</v>
      </c>
      <c r="Q99" s="26" t="s">
        <v>255</v>
      </c>
      <c r="R99" s="16">
        <v>45</v>
      </c>
      <c r="S99" s="65">
        <f t="shared" si="13"/>
        <v>4</v>
      </c>
      <c r="T99" s="17">
        <f t="shared" si="17"/>
        <v>180</v>
      </c>
      <c r="U99" s="80"/>
      <c r="V99" s="24"/>
      <c r="W99" s="12"/>
      <c r="X99" s="20"/>
      <c r="Y99" s="12">
        <v>4</v>
      </c>
      <c r="Z99" s="20">
        <f t="shared" si="26"/>
        <v>180</v>
      </c>
      <c r="AA99" s="12"/>
      <c r="AB99" s="21"/>
    </row>
    <row r="100" spans="1:28" x14ac:dyDescent="0.25">
      <c r="A100" s="80">
        <f t="shared" si="14"/>
        <v>39</v>
      </c>
      <c r="B100" s="31" t="s">
        <v>159</v>
      </c>
      <c r="C100" s="24">
        <v>127.75</v>
      </c>
      <c r="D100" s="65">
        <f t="shared" si="11"/>
        <v>1</v>
      </c>
      <c r="E100" s="17">
        <f t="shared" si="12"/>
        <v>127.75</v>
      </c>
      <c r="F100" s="12">
        <v>1</v>
      </c>
      <c r="G100" s="24">
        <f t="shared" si="15"/>
        <v>127.75</v>
      </c>
      <c r="H100" s="19"/>
      <c r="I100" s="24"/>
      <c r="J100" s="12"/>
      <c r="K100" s="20"/>
      <c r="L100" s="12"/>
      <c r="M100" s="24"/>
      <c r="P100" s="80">
        <f t="shared" si="16"/>
        <v>38</v>
      </c>
      <c r="Q100" s="26" t="s">
        <v>186</v>
      </c>
      <c r="R100" s="16">
        <v>700</v>
      </c>
      <c r="S100" s="65">
        <f t="shared" si="13"/>
        <v>4</v>
      </c>
      <c r="T100" s="17">
        <f t="shared" si="17"/>
        <v>2800</v>
      </c>
      <c r="U100" s="80"/>
      <c r="V100" s="24"/>
      <c r="W100" s="12"/>
      <c r="X100" s="20"/>
      <c r="Y100" s="12">
        <v>4</v>
      </c>
      <c r="Z100" s="20">
        <f t="shared" si="26"/>
        <v>2800</v>
      </c>
      <c r="AA100" s="12"/>
      <c r="AB100" s="21"/>
    </row>
    <row r="101" spans="1:28" x14ac:dyDescent="0.25">
      <c r="A101" s="80">
        <f t="shared" si="14"/>
        <v>40</v>
      </c>
      <c r="B101" s="31" t="s">
        <v>160</v>
      </c>
      <c r="C101" s="24">
        <v>3.25</v>
      </c>
      <c r="D101" s="65">
        <f t="shared" si="11"/>
        <v>30</v>
      </c>
      <c r="E101" s="17">
        <f t="shared" si="12"/>
        <v>97.5</v>
      </c>
      <c r="F101" s="12">
        <v>30</v>
      </c>
      <c r="G101" s="24">
        <f t="shared" si="15"/>
        <v>97.5</v>
      </c>
      <c r="H101" s="19"/>
      <c r="I101" s="24"/>
      <c r="J101" s="12"/>
      <c r="K101" s="20"/>
      <c r="L101" s="12"/>
      <c r="M101" s="24"/>
      <c r="P101" s="80">
        <f t="shared" si="16"/>
        <v>39</v>
      </c>
      <c r="Q101" s="26"/>
      <c r="R101" s="16"/>
      <c r="S101" s="65">
        <f t="shared" si="13"/>
        <v>0</v>
      </c>
      <c r="T101" s="17"/>
      <c r="U101" s="80"/>
      <c r="V101" s="24"/>
      <c r="W101" s="12"/>
      <c r="X101" s="20"/>
      <c r="Y101" s="12"/>
      <c r="Z101" s="20"/>
      <c r="AA101" s="12"/>
      <c r="AB101" s="21"/>
    </row>
    <row r="102" spans="1:28" x14ac:dyDescent="0.25">
      <c r="A102" s="80">
        <f t="shared" si="14"/>
        <v>41</v>
      </c>
      <c r="B102" s="31" t="s">
        <v>200</v>
      </c>
      <c r="C102" s="24">
        <v>55</v>
      </c>
      <c r="D102" s="65">
        <f t="shared" si="11"/>
        <v>2</v>
      </c>
      <c r="E102" s="17">
        <f t="shared" si="12"/>
        <v>110</v>
      </c>
      <c r="F102" s="12"/>
      <c r="G102" s="24"/>
      <c r="H102" s="19"/>
      <c r="I102" s="24"/>
      <c r="J102" s="12">
        <v>2</v>
      </c>
      <c r="K102" s="20">
        <f>J102*C102</f>
        <v>110</v>
      </c>
      <c r="L102" s="12"/>
      <c r="M102" s="24"/>
      <c r="P102" s="80">
        <f t="shared" si="16"/>
        <v>40</v>
      </c>
      <c r="Q102" s="26"/>
      <c r="R102" s="16"/>
      <c r="S102" s="65">
        <f t="shared" si="13"/>
        <v>0</v>
      </c>
      <c r="T102" s="17"/>
      <c r="U102" s="80"/>
      <c r="V102" s="24"/>
      <c r="W102" s="12"/>
      <c r="X102" s="20"/>
      <c r="Y102" s="12"/>
      <c r="Z102" s="20"/>
      <c r="AA102" s="12"/>
      <c r="AB102" s="21"/>
    </row>
    <row r="103" spans="1:28" x14ac:dyDescent="0.25">
      <c r="A103" s="87">
        <f t="shared" si="14"/>
        <v>42</v>
      </c>
      <c r="B103" s="31" t="s">
        <v>270</v>
      </c>
      <c r="C103" s="24">
        <v>480</v>
      </c>
      <c r="D103" s="65">
        <f t="shared" ref="D103:D104" si="28">F103+H103+J103+L103</f>
        <v>5</v>
      </c>
      <c r="E103" s="17">
        <f t="shared" ref="E103:E104" si="29">SUM(C103*D103)</f>
        <v>2400</v>
      </c>
      <c r="F103" s="12"/>
      <c r="G103" s="24"/>
      <c r="H103" s="19"/>
      <c r="I103" s="24"/>
      <c r="J103" s="12"/>
      <c r="K103" s="20"/>
      <c r="L103" s="12">
        <v>5</v>
      </c>
      <c r="M103" s="24">
        <f>C103*L103</f>
        <v>2400</v>
      </c>
      <c r="P103" s="80">
        <f t="shared" si="16"/>
        <v>41</v>
      </c>
      <c r="Q103" s="26"/>
      <c r="R103" s="16"/>
      <c r="S103" s="25"/>
      <c r="T103" s="17"/>
      <c r="U103" s="80"/>
      <c r="V103" s="24"/>
      <c r="W103" s="12"/>
      <c r="X103" s="20"/>
      <c r="Y103" s="12"/>
      <c r="Z103" s="20"/>
      <c r="AA103" s="12"/>
      <c r="AB103" s="21"/>
    </row>
    <row r="104" spans="1:28" x14ac:dyDescent="0.25">
      <c r="A104" s="87">
        <f t="shared" si="14"/>
        <v>43</v>
      </c>
      <c r="B104" s="31" t="s">
        <v>271</v>
      </c>
      <c r="C104" s="24">
        <v>480</v>
      </c>
      <c r="D104" s="65">
        <f t="shared" si="28"/>
        <v>3</v>
      </c>
      <c r="E104" s="17">
        <f t="shared" si="29"/>
        <v>1440</v>
      </c>
      <c r="F104" s="12"/>
      <c r="G104" s="24"/>
      <c r="H104" s="19"/>
      <c r="I104" s="24"/>
      <c r="J104" s="12"/>
      <c r="K104" s="20"/>
      <c r="L104" s="12">
        <v>3</v>
      </c>
      <c r="M104" s="24">
        <f>C104*L104</f>
        <v>1440</v>
      </c>
      <c r="P104" s="80">
        <f t="shared" si="16"/>
        <v>42</v>
      </c>
      <c r="Q104" s="26"/>
      <c r="R104" s="16"/>
      <c r="S104" s="25"/>
      <c r="T104" s="24"/>
      <c r="U104" s="25"/>
      <c r="V104" s="24"/>
      <c r="W104" s="12"/>
      <c r="X104" s="20"/>
      <c r="Y104" s="12"/>
      <c r="Z104" s="20"/>
      <c r="AA104" s="12"/>
      <c r="AB104" s="21"/>
    </row>
    <row r="105" spans="1:28" x14ac:dyDescent="0.25">
      <c r="A105" s="80"/>
      <c r="B105" s="31"/>
      <c r="C105" s="24"/>
      <c r="D105" s="63"/>
      <c r="E105" s="17"/>
      <c r="F105" s="12"/>
      <c r="G105" s="24"/>
      <c r="H105" s="19"/>
      <c r="I105" s="24"/>
      <c r="J105" s="12"/>
      <c r="K105" s="20"/>
      <c r="L105" s="12"/>
      <c r="M105" s="24"/>
      <c r="P105" s="80"/>
      <c r="Q105" s="26"/>
      <c r="R105" s="80"/>
      <c r="S105" s="25"/>
      <c r="T105" s="43"/>
      <c r="U105" s="23"/>
      <c r="V105" s="20"/>
      <c r="W105" s="12"/>
      <c r="X105" s="20"/>
      <c r="Y105" s="12"/>
      <c r="Z105" s="20"/>
      <c r="AA105" s="12"/>
      <c r="AB105" s="21"/>
    </row>
    <row r="106" spans="1:28" x14ac:dyDescent="0.25">
      <c r="A106" s="80"/>
      <c r="B106" s="31"/>
      <c r="C106" s="24"/>
      <c r="D106" s="63"/>
      <c r="E106" s="17"/>
      <c r="F106" s="12"/>
      <c r="G106" s="24"/>
      <c r="H106" s="19"/>
      <c r="I106" s="24"/>
      <c r="J106" s="12"/>
      <c r="K106" s="20"/>
      <c r="L106" s="12"/>
      <c r="M106" s="24"/>
      <c r="P106" s="4" t="s">
        <v>21</v>
      </c>
      <c r="Q106" s="5"/>
      <c r="R106" s="5"/>
      <c r="S106" s="5"/>
      <c r="T106" s="30">
        <f>SUM(T63:T105)</f>
        <v>26102.1</v>
      </c>
      <c r="U106" s="5"/>
      <c r="V106" s="30">
        <f>SUM(V63:V105)</f>
        <v>8154.35</v>
      </c>
      <c r="W106" s="78"/>
      <c r="X106" s="5"/>
      <c r="Y106" s="78"/>
      <c r="Z106" s="30">
        <f>SUM(Z63:Z104)</f>
        <v>9123.5</v>
      </c>
      <c r="AA106" s="78"/>
      <c r="AB106" s="44">
        <f>SUM(AB63:AB105)</f>
        <v>9141.25</v>
      </c>
    </row>
    <row r="107" spans="1:28" x14ac:dyDescent="0.25">
      <c r="A107" s="76"/>
      <c r="B107" s="7"/>
      <c r="C107" s="42"/>
      <c r="D107" s="69"/>
      <c r="E107" s="17"/>
      <c r="F107" s="27"/>
      <c r="G107" s="27"/>
      <c r="H107" s="27"/>
      <c r="I107" s="27"/>
      <c r="J107" s="13"/>
      <c r="K107" s="27"/>
      <c r="L107" s="13"/>
      <c r="M107" s="27"/>
      <c r="P107" s="31"/>
      <c r="Q107" s="11" t="s">
        <v>22</v>
      </c>
      <c r="R107" s="11"/>
      <c r="S107" s="11"/>
      <c r="T107" s="11"/>
      <c r="U107" s="11"/>
      <c r="V107" s="11"/>
      <c r="W107" s="72"/>
      <c r="X107" s="11"/>
      <c r="Y107" s="72"/>
      <c r="Z107" s="11"/>
      <c r="AA107" s="72"/>
      <c r="AB107" s="32"/>
    </row>
    <row r="108" spans="1:28" x14ac:dyDescent="0.25">
      <c r="A108" s="4" t="s">
        <v>21</v>
      </c>
      <c r="B108" s="5"/>
      <c r="C108" s="5"/>
      <c r="D108" s="68"/>
      <c r="E108" s="30">
        <f>SUM(E62:E107)</f>
        <v>49935.4</v>
      </c>
      <c r="F108" s="5"/>
      <c r="G108" s="30">
        <f>SUM(G62:G101)</f>
        <v>33572.949999999997</v>
      </c>
      <c r="H108" s="5"/>
      <c r="I108" s="5"/>
      <c r="J108" s="78"/>
      <c r="K108" s="30">
        <f>SUM(K62:K103)</f>
        <v>2575.25</v>
      </c>
      <c r="L108" s="78"/>
      <c r="M108" s="44">
        <f>SUM(M62:M107)</f>
        <v>13787.2</v>
      </c>
      <c r="P108" s="31"/>
      <c r="Q108" s="11"/>
      <c r="R108" s="11"/>
      <c r="S108" s="11"/>
      <c r="T108" s="11"/>
      <c r="U108" s="11"/>
      <c r="V108" s="11"/>
      <c r="W108" s="72" t="s">
        <v>23</v>
      </c>
      <c r="X108" s="11"/>
      <c r="Y108" s="72"/>
      <c r="Z108" s="11"/>
      <c r="AA108" s="72"/>
      <c r="AB108" s="32"/>
    </row>
    <row r="109" spans="1:28" x14ac:dyDescent="0.25">
      <c r="A109" s="31"/>
      <c r="B109" s="11" t="s">
        <v>22</v>
      </c>
      <c r="C109" s="11"/>
      <c r="D109" s="62"/>
      <c r="E109" s="11"/>
      <c r="F109" s="11"/>
      <c r="G109" s="11"/>
      <c r="H109" s="11"/>
      <c r="I109" s="2"/>
      <c r="J109" s="56"/>
      <c r="K109" s="2"/>
      <c r="L109" s="56"/>
      <c r="M109" s="3"/>
      <c r="P109" s="31"/>
      <c r="Q109" s="11"/>
      <c r="R109" s="11"/>
      <c r="S109" s="11"/>
      <c r="T109" s="11"/>
      <c r="U109" s="11"/>
      <c r="V109" s="11"/>
      <c r="W109" s="72"/>
      <c r="X109" s="111" t="s">
        <v>41</v>
      </c>
      <c r="Y109" s="111"/>
      <c r="Z109" s="111"/>
      <c r="AA109" s="111"/>
      <c r="AB109" s="112"/>
    </row>
    <row r="110" spans="1:28" x14ac:dyDescent="0.25">
      <c r="A110" s="31"/>
      <c r="B110" s="11"/>
      <c r="C110" s="11"/>
      <c r="D110" s="62"/>
      <c r="E110" s="11"/>
      <c r="F110" s="11"/>
      <c r="G110" s="11"/>
      <c r="H110" s="11" t="s">
        <v>23</v>
      </c>
      <c r="I110" s="11"/>
      <c r="J110" s="72"/>
      <c r="K110" s="11"/>
      <c r="L110" s="72"/>
      <c r="M110" s="32"/>
      <c r="P110" s="36"/>
      <c r="Q110" s="35"/>
      <c r="R110" s="35"/>
      <c r="S110" s="35"/>
      <c r="T110" s="35"/>
      <c r="U110" s="35"/>
      <c r="V110" s="35"/>
      <c r="W110" s="82"/>
      <c r="X110" s="113" t="s">
        <v>39</v>
      </c>
      <c r="Y110" s="113"/>
      <c r="Z110" s="113"/>
      <c r="AA110" s="113"/>
      <c r="AB110" s="114"/>
    </row>
    <row r="111" spans="1:28" x14ac:dyDescent="0.25">
      <c r="A111" s="31"/>
      <c r="B111" s="11"/>
      <c r="C111" s="11"/>
      <c r="D111" s="62"/>
      <c r="E111" s="11"/>
      <c r="F111" s="11"/>
      <c r="G111" s="11"/>
      <c r="H111" s="11"/>
      <c r="I111" s="111" t="s">
        <v>30</v>
      </c>
      <c r="J111" s="111"/>
      <c r="K111" s="111"/>
      <c r="L111" s="111"/>
      <c r="M111" s="112"/>
    </row>
    <row r="112" spans="1:28" x14ac:dyDescent="0.25">
      <c r="A112" s="7"/>
      <c r="B112" s="8"/>
      <c r="C112" s="8"/>
      <c r="D112" s="61"/>
      <c r="E112" s="8"/>
      <c r="F112" s="8"/>
      <c r="G112" s="8"/>
      <c r="H112" s="8"/>
      <c r="I112" s="113" t="s">
        <v>31</v>
      </c>
      <c r="J112" s="113"/>
      <c r="K112" s="113"/>
      <c r="L112" s="113"/>
      <c r="M112" s="114"/>
    </row>
    <row r="113" spans="1:28" x14ac:dyDescent="0.25">
      <c r="N113" s="34"/>
      <c r="O113" s="34"/>
    </row>
    <row r="114" spans="1:28" x14ac:dyDescent="0.25">
      <c r="N114" s="34"/>
      <c r="O114" s="34"/>
      <c r="P114" s="37" t="s">
        <v>43</v>
      </c>
      <c r="Q114" s="2"/>
      <c r="R114" s="2"/>
      <c r="S114" s="2"/>
      <c r="T114" s="2"/>
      <c r="U114" s="2"/>
      <c r="V114" s="2"/>
      <c r="W114" s="56"/>
      <c r="X114" s="2"/>
      <c r="Y114" s="56"/>
      <c r="Z114" s="2"/>
      <c r="AA114" s="56"/>
      <c r="AB114" s="3"/>
    </row>
    <row r="115" spans="1:28" x14ac:dyDescent="0.25">
      <c r="A115" s="37" t="s">
        <v>43</v>
      </c>
      <c r="B115" s="2"/>
      <c r="C115" s="2"/>
      <c r="D115" s="60"/>
      <c r="E115" s="2"/>
      <c r="F115" s="2"/>
      <c r="G115" s="2"/>
      <c r="H115" s="2"/>
      <c r="I115" s="2"/>
      <c r="J115" s="56"/>
      <c r="K115" s="2"/>
      <c r="L115" s="56"/>
      <c r="M115" s="3"/>
      <c r="N115" s="34"/>
      <c r="O115" s="34"/>
      <c r="P115" s="115" t="s">
        <v>44</v>
      </c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7"/>
    </row>
    <row r="116" spans="1:28" x14ac:dyDescent="0.25">
      <c r="A116" s="115" t="s">
        <v>44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7"/>
      <c r="N116" s="34"/>
      <c r="O116" s="34"/>
      <c r="P116" s="118" t="s">
        <v>331</v>
      </c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4"/>
    </row>
    <row r="117" spans="1:28" x14ac:dyDescent="0.25">
      <c r="A117" s="118" t="s">
        <v>331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4"/>
      <c r="P117" s="1" t="s">
        <v>0</v>
      </c>
      <c r="Q117" s="2"/>
      <c r="R117" s="2"/>
      <c r="S117" s="2"/>
      <c r="T117" s="2"/>
      <c r="U117" s="2"/>
      <c r="V117" s="2"/>
      <c r="W117" s="56"/>
      <c r="X117" s="2"/>
      <c r="Y117" s="56"/>
      <c r="Z117" s="2"/>
      <c r="AA117" s="56"/>
      <c r="AB117" s="3"/>
    </row>
    <row r="118" spans="1:28" x14ac:dyDescent="0.25">
      <c r="A118" s="4" t="s">
        <v>0</v>
      </c>
      <c r="B118" s="5"/>
      <c r="C118" s="5"/>
      <c r="D118" s="68"/>
      <c r="E118" s="5"/>
      <c r="F118" s="5"/>
      <c r="G118" s="5"/>
      <c r="H118" s="5"/>
      <c r="I118" s="5"/>
      <c r="J118" s="78"/>
      <c r="K118" s="5"/>
      <c r="L118" s="78"/>
      <c r="M118" s="6"/>
      <c r="P118" s="1" t="s">
        <v>1</v>
      </c>
      <c r="Q118" s="2"/>
      <c r="R118" s="2"/>
      <c r="S118" s="2"/>
      <c r="T118" s="4" t="s">
        <v>2</v>
      </c>
      <c r="U118" s="5"/>
      <c r="V118" s="5"/>
      <c r="W118" s="78"/>
      <c r="X118" s="6"/>
      <c r="Y118" s="56"/>
      <c r="Z118" s="2"/>
      <c r="AA118" s="56"/>
      <c r="AB118" s="3"/>
    </row>
    <row r="119" spans="1:28" x14ac:dyDescent="0.25">
      <c r="A119" s="1" t="s">
        <v>1</v>
      </c>
      <c r="B119" s="2"/>
      <c r="C119" s="2"/>
      <c r="D119" s="60"/>
      <c r="E119" s="4" t="s">
        <v>2</v>
      </c>
      <c r="F119" s="5"/>
      <c r="G119" s="5"/>
      <c r="H119" s="5"/>
      <c r="I119" s="6"/>
      <c r="J119" s="56"/>
      <c r="K119" s="2"/>
      <c r="L119" s="56"/>
      <c r="M119" s="3"/>
      <c r="P119" s="7" t="s">
        <v>53</v>
      </c>
      <c r="Q119" s="8"/>
      <c r="R119" s="8"/>
      <c r="S119" s="8"/>
      <c r="T119" s="9" t="s">
        <v>4</v>
      </c>
      <c r="U119" s="4" t="s">
        <v>5</v>
      </c>
      <c r="V119" s="6"/>
      <c r="W119" s="77" t="s">
        <v>6</v>
      </c>
      <c r="X119" s="6"/>
      <c r="Y119" s="77" t="s">
        <v>7</v>
      </c>
      <c r="Z119" s="5"/>
      <c r="AA119" s="58"/>
      <c r="AB119" s="6"/>
    </row>
    <row r="120" spans="1:28" x14ac:dyDescent="0.25">
      <c r="A120" s="7" t="s">
        <v>32</v>
      </c>
      <c r="B120" s="8"/>
      <c r="C120" s="8"/>
      <c r="D120" s="61"/>
      <c r="E120" s="9" t="s">
        <v>4</v>
      </c>
      <c r="F120" s="4" t="s">
        <v>5</v>
      </c>
      <c r="G120" s="6"/>
      <c r="H120" s="4" t="s">
        <v>6</v>
      </c>
      <c r="I120" s="6"/>
      <c r="J120" s="77" t="s">
        <v>7</v>
      </c>
      <c r="K120" s="5"/>
      <c r="L120" s="58"/>
      <c r="M120" s="6"/>
      <c r="P120" s="10"/>
      <c r="Q120" s="11"/>
      <c r="R120" s="10"/>
      <c r="S120" s="11"/>
      <c r="T120" s="10"/>
      <c r="U120" s="119" t="s">
        <v>8</v>
      </c>
      <c r="V120" s="120"/>
      <c r="W120" s="120"/>
      <c r="X120" s="120"/>
      <c r="Y120" s="120"/>
      <c r="Z120" s="120"/>
      <c r="AA120" s="120"/>
      <c r="AB120" s="121"/>
    </row>
    <row r="121" spans="1:28" x14ac:dyDescent="0.25">
      <c r="A121" s="10"/>
      <c r="B121" s="11"/>
      <c r="C121" s="10"/>
      <c r="D121" s="62"/>
      <c r="E121" s="10"/>
      <c r="F121" s="119" t="s">
        <v>8</v>
      </c>
      <c r="G121" s="120"/>
      <c r="H121" s="120"/>
      <c r="I121" s="120"/>
      <c r="J121" s="120"/>
      <c r="K121" s="120"/>
      <c r="L121" s="120"/>
      <c r="M121" s="121"/>
      <c r="P121" s="80" t="s">
        <v>9</v>
      </c>
      <c r="Q121" s="12" t="s">
        <v>10</v>
      </c>
      <c r="R121" s="72" t="s">
        <v>11</v>
      </c>
      <c r="S121" s="12" t="s">
        <v>12</v>
      </c>
      <c r="T121" s="72" t="s">
        <v>13</v>
      </c>
      <c r="U121" s="118" t="s">
        <v>14</v>
      </c>
      <c r="V121" s="114"/>
      <c r="W121" s="111" t="s">
        <v>15</v>
      </c>
      <c r="X121" s="111"/>
      <c r="Y121" s="118" t="s">
        <v>16</v>
      </c>
      <c r="Z121" s="114"/>
      <c r="AA121" s="111" t="s">
        <v>17</v>
      </c>
      <c r="AB121" s="112"/>
    </row>
    <row r="122" spans="1:28" x14ac:dyDescent="0.25">
      <c r="A122" s="80" t="s">
        <v>9</v>
      </c>
      <c r="B122" s="12" t="s">
        <v>10</v>
      </c>
      <c r="C122" s="72" t="s">
        <v>11</v>
      </c>
      <c r="D122" s="63" t="s">
        <v>12</v>
      </c>
      <c r="E122" s="72" t="s">
        <v>13</v>
      </c>
      <c r="F122" s="118" t="s">
        <v>14</v>
      </c>
      <c r="G122" s="114"/>
      <c r="H122" s="113" t="s">
        <v>15</v>
      </c>
      <c r="I122" s="113"/>
      <c r="J122" s="118" t="s">
        <v>16</v>
      </c>
      <c r="K122" s="114"/>
      <c r="L122" s="113" t="s">
        <v>17</v>
      </c>
      <c r="M122" s="114"/>
      <c r="P122" s="76" t="s">
        <v>18</v>
      </c>
      <c r="Q122" s="13"/>
      <c r="R122" s="74"/>
      <c r="S122" s="13"/>
      <c r="T122" s="74"/>
      <c r="U122" s="14" t="s">
        <v>19</v>
      </c>
      <c r="V122" s="77" t="s">
        <v>20</v>
      </c>
      <c r="W122" s="14" t="s">
        <v>19</v>
      </c>
      <c r="X122" s="78" t="s">
        <v>20</v>
      </c>
      <c r="Y122" s="14" t="s">
        <v>19</v>
      </c>
      <c r="Z122" s="78" t="s">
        <v>20</v>
      </c>
      <c r="AA122" s="14" t="s">
        <v>19</v>
      </c>
      <c r="AB122" s="79" t="s">
        <v>20</v>
      </c>
    </row>
    <row r="123" spans="1:28" x14ac:dyDescent="0.25">
      <c r="A123" s="76" t="s">
        <v>18</v>
      </c>
      <c r="B123" s="13"/>
      <c r="C123" s="74"/>
      <c r="D123" s="64"/>
      <c r="E123" s="74"/>
      <c r="F123" s="14" t="s">
        <v>19</v>
      </c>
      <c r="G123" s="77" t="s">
        <v>20</v>
      </c>
      <c r="H123" s="14" t="s">
        <v>19</v>
      </c>
      <c r="I123" s="78" t="s">
        <v>20</v>
      </c>
      <c r="J123" s="14" t="s">
        <v>19</v>
      </c>
      <c r="K123" s="78" t="s">
        <v>20</v>
      </c>
      <c r="L123" s="14" t="s">
        <v>19</v>
      </c>
      <c r="M123" s="79" t="s">
        <v>20</v>
      </c>
      <c r="P123" s="80">
        <v>1</v>
      </c>
      <c r="Q123" s="15" t="s">
        <v>183</v>
      </c>
      <c r="R123" s="39">
        <v>25</v>
      </c>
      <c r="S123" s="65">
        <f t="shared" ref="S123:S137" si="30">U123+W123+Y123+AA123</f>
        <v>20</v>
      </c>
      <c r="T123" s="17">
        <f>R123*S123</f>
        <v>500</v>
      </c>
      <c r="U123" s="80"/>
      <c r="V123" s="18"/>
      <c r="W123" s="12"/>
      <c r="X123" s="20"/>
      <c r="Y123" s="12">
        <v>10</v>
      </c>
      <c r="Z123" s="16">
        <f>R123*Y123</f>
        <v>250</v>
      </c>
      <c r="AA123" s="12">
        <v>10</v>
      </c>
      <c r="AB123" s="21">
        <f>R123*AA123</f>
        <v>250</v>
      </c>
    </row>
    <row r="124" spans="1:28" x14ac:dyDescent="0.25">
      <c r="A124" s="80">
        <v>1</v>
      </c>
      <c r="B124" s="45" t="s">
        <v>83</v>
      </c>
      <c r="C124" s="47">
        <v>2.25</v>
      </c>
      <c r="D124" s="65">
        <f>F124+H124+J124+L124</f>
        <v>17</v>
      </c>
      <c r="E124" s="17">
        <f t="shared" ref="E124:E155" si="31">SUM(C124*D124)</f>
        <v>38.25</v>
      </c>
      <c r="F124" s="80">
        <v>10</v>
      </c>
      <c r="G124" s="18">
        <f>C124*F124</f>
        <v>22.5</v>
      </c>
      <c r="H124" s="19"/>
      <c r="I124" s="20"/>
      <c r="J124" s="12"/>
      <c r="K124" s="20"/>
      <c r="L124" s="12">
        <v>7</v>
      </c>
      <c r="M124" s="21">
        <v>15.75</v>
      </c>
      <c r="P124" s="80">
        <f>P123+1</f>
        <v>2</v>
      </c>
      <c r="Q124" s="15" t="s">
        <v>70</v>
      </c>
      <c r="R124" s="39">
        <v>5</v>
      </c>
      <c r="S124" s="65">
        <f t="shared" si="30"/>
        <v>10</v>
      </c>
      <c r="T124" s="17">
        <f>R124*S124</f>
        <v>50</v>
      </c>
      <c r="U124" s="80"/>
      <c r="V124" s="24"/>
      <c r="W124" s="12"/>
      <c r="X124" s="20"/>
      <c r="Y124" s="12">
        <v>10</v>
      </c>
      <c r="Z124" s="22">
        <f>R124*Y124</f>
        <v>50</v>
      </c>
      <c r="AA124" s="12"/>
      <c r="AB124" s="21"/>
    </row>
    <row r="125" spans="1:28" x14ac:dyDescent="0.25">
      <c r="A125" s="80">
        <f>A124+1</f>
        <v>2</v>
      </c>
      <c r="B125" s="45" t="s">
        <v>86</v>
      </c>
      <c r="C125" s="47">
        <v>330</v>
      </c>
      <c r="D125" s="65">
        <f t="shared" ref="D125:D157" si="32">F125+H125+J125+L125</f>
        <v>3</v>
      </c>
      <c r="E125" s="17">
        <f t="shared" si="31"/>
        <v>990</v>
      </c>
      <c r="F125" s="80">
        <v>1</v>
      </c>
      <c r="G125" s="24">
        <f>C125*F125</f>
        <v>330</v>
      </c>
      <c r="H125" s="19"/>
      <c r="I125" s="20"/>
      <c r="J125" s="12">
        <v>2</v>
      </c>
      <c r="K125" s="20">
        <f>J125*C125</f>
        <v>660</v>
      </c>
      <c r="L125" s="12"/>
      <c r="M125" s="21"/>
      <c r="P125" s="80">
        <f t="shared" ref="P125:P140" si="33">P124+1</f>
        <v>3</v>
      </c>
      <c r="Q125" s="15" t="s">
        <v>74</v>
      </c>
      <c r="R125" s="39">
        <v>185</v>
      </c>
      <c r="S125" s="65">
        <f t="shared" si="30"/>
        <v>8</v>
      </c>
      <c r="T125" s="17">
        <f t="shared" ref="T125:T137" si="34">R125*S125</f>
        <v>1480</v>
      </c>
      <c r="U125" s="80"/>
      <c r="V125" s="24"/>
      <c r="W125" s="12"/>
      <c r="X125" s="20"/>
      <c r="Y125" s="12">
        <v>3</v>
      </c>
      <c r="Z125" s="22">
        <f t="shared" ref="Z125:Z137" si="35">R125*Y125</f>
        <v>555</v>
      </c>
      <c r="AA125" s="12">
        <v>5</v>
      </c>
      <c r="AB125" s="21">
        <f>R125*AA125</f>
        <v>925</v>
      </c>
    </row>
    <row r="126" spans="1:28" x14ac:dyDescent="0.25">
      <c r="A126" s="80">
        <f t="shared" ref="A126:A155" si="36">A125+1</f>
        <v>3</v>
      </c>
      <c r="B126" s="45" t="s">
        <v>65</v>
      </c>
      <c r="C126" s="47">
        <v>37.25</v>
      </c>
      <c r="D126" s="65">
        <f t="shared" si="32"/>
        <v>14</v>
      </c>
      <c r="E126" s="17">
        <f t="shared" si="31"/>
        <v>521.5</v>
      </c>
      <c r="F126" s="80">
        <v>4</v>
      </c>
      <c r="G126" s="24">
        <f t="shared" ref="G126:G149" si="37">C126*F126</f>
        <v>149</v>
      </c>
      <c r="H126" s="19"/>
      <c r="I126" s="20"/>
      <c r="J126" s="12">
        <v>10</v>
      </c>
      <c r="K126" s="20">
        <f t="shared" ref="K126:K128" si="38">J126*C126</f>
        <v>372.5</v>
      </c>
      <c r="L126" s="12"/>
      <c r="M126" s="21"/>
      <c r="P126" s="80">
        <f t="shared" si="33"/>
        <v>4</v>
      </c>
      <c r="Q126" s="45" t="s">
        <v>184</v>
      </c>
      <c r="R126" s="46">
        <v>85</v>
      </c>
      <c r="S126" s="65">
        <f t="shared" si="30"/>
        <v>2</v>
      </c>
      <c r="T126" s="17">
        <f t="shared" si="34"/>
        <v>170</v>
      </c>
      <c r="U126" s="80"/>
      <c r="V126" s="24"/>
      <c r="W126" s="12"/>
      <c r="X126" s="20"/>
      <c r="Y126" s="12">
        <v>1</v>
      </c>
      <c r="Z126" s="22">
        <f t="shared" si="35"/>
        <v>85</v>
      </c>
      <c r="AA126" s="12">
        <v>1</v>
      </c>
      <c r="AB126" s="21">
        <f t="shared" ref="AB126:AB127" si="39">R126*AA126</f>
        <v>85</v>
      </c>
    </row>
    <row r="127" spans="1:28" x14ac:dyDescent="0.25">
      <c r="A127" s="80">
        <f t="shared" si="36"/>
        <v>4</v>
      </c>
      <c r="B127" s="45" t="s">
        <v>66</v>
      </c>
      <c r="C127" s="47">
        <v>44.75</v>
      </c>
      <c r="D127" s="65">
        <f t="shared" si="32"/>
        <v>4</v>
      </c>
      <c r="E127" s="17">
        <f t="shared" si="31"/>
        <v>179</v>
      </c>
      <c r="F127" s="80">
        <v>1</v>
      </c>
      <c r="G127" s="24">
        <f t="shared" si="37"/>
        <v>44.75</v>
      </c>
      <c r="H127" s="19"/>
      <c r="I127" s="20"/>
      <c r="J127" s="12">
        <v>3</v>
      </c>
      <c r="K127" s="20">
        <f t="shared" si="38"/>
        <v>134.25</v>
      </c>
      <c r="L127" s="12"/>
      <c r="M127" s="21"/>
      <c r="P127" s="80">
        <f t="shared" si="33"/>
        <v>5</v>
      </c>
      <c r="Q127" s="45" t="s">
        <v>79</v>
      </c>
      <c r="R127" s="46">
        <v>260</v>
      </c>
      <c r="S127" s="65">
        <f t="shared" si="30"/>
        <v>2</v>
      </c>
      <c r="T127" s="17">
        <f t="shared" si="34"/>
        <v>520</v>
      </c>
      <c r="U127" s="80"/>
      <c r="V127" s="24"/>
      <c r="W127" s="12"/>
      <c r="X127" s="20"/>
      <c r="Y127" s="12">
        <v>1</v>
      </c>
      <c r="Z127" s="22">
        <f t="shared" si="35"/>
        <v>260</v>
      </c>
      <c r="AA127" s="12">
        <v>1</v>
      </c>
      <c r="AB127" s="21">
        <f t="shared" si="39"/>
        <v>260</v>
      </c>
    </row>
    <row r="128" spans="1:28" x14ac:dyDescent="0.25">
      <c r="A128" s="80">
        <f t="shared" si="36"/>
        <v>5</v>
      </c>
      <c r="B128" s="45" t="s">
        <v>67</v>
      </c>
      <c r="C128" s="47">
        <v>266</v>
      </c>
      <c r="D128" s="65">
        <f t="shared" si="32"/>
        <v>13</v>
      </c>
      <c r="E128" s="17">
        <f t="shared" si="31"/>
        <v>3458</v>
      </c>
      <c r="F128" s="80">
        <v>4</v>
      </c>
      <c r="G128" s="24">
        <f t="shared" si="37"/>
        <v>1064</v>
      </c>
      <c r="H128" s="19"/>
      <c r="I128" s="20"/>
      <c r="J128" s="12">
        <v>5</v>
      </c>
      <c r="K128" s="20">
        <f t="shared" si="38"/>
        <v>1330</v>
      </c>
      <c r="L128" s="12">
        <v>4</v>
      </c>
      <c r="M128" s="21">
        <v>1196</v>
      </c>
      <c r="P128" s="80">
        <f t="shared" si="33"/>
        <v>6</v>
      </c>
      <c r="Q128" s="45" t="s">
        <v>49</v>
      </c>
      <c r="R128" s="46">
        <v>50</v>
      </c>
      <c r="S128" s="65">
        <f t="shared" si="30"/>
        <v>1</v>
      </c>
      <c r="T128" s="17">
        <f t="shared" si="34"/>
        <v>50</v>
      </c>
      <c r="U128" s="80"/>
      <c r="V128" s="24"/>
      <c r="W128" s="12"/>
      <c r="X128" s="20"/>
      <c r="Y128" s="12">
        <v>1</v>
      </c>
      <c r="Z128" s="22">
        <f t="shared" si="35"/>
        <v>50</v>
      </c>
      <c r="AA128" s="12"/>
      <c r="AB128" s="21"/>
    </row>
    <row r="129" spans="1:28" x14ac:dyDescent="0.25">
      <c r="A129" s="80">
        <f t="shared" si="36"/>
        <v>6</v>
      </c>
      <c r="B129" s="45" t="s">
        <v>111</v>
      </c>
      <c r="C129" s="47">
        <v>266</v>
      </c>
      <c r="D129" s="65">
        <f t="shared" si="32"/>
        <v>4</v>
      </c>
      <c r="E129" s="17">
        <f t="shared" si="31"/>
        <v>1064</v>
      </c>
      <c r="F129" s="80">
        <v>2</v>
      </c>
      <c r="G129" s="24">
        <f t="shared" si="37"/>
        <v>532</v>
      </c>
      <c r="H129" s="19"/>
      <c r="I129" s="20"/>
      <c r="J129" s="12"/>
      <c r="K129" s="20"/>
      <c r="L129" s="12">
        <v>2</v>
      </c>
      <c r="M129" s="21">
        <v>532</v>
      </c>
      <c r="P129" s="80">
        <f t="shared" si="33"/>
        <v>7</v>
      </c>
      <c r="Q129" s="45" t="s">
        <v>185</v>
      </c>
      <c r="R129" s="46">
        <v>350</v>
      </c>
      <c r="S129" s="65">
        <f t="shared" si="30"/>
        <v>1</v>
      </c>
      <c r="T129" s="17">
        <f t="shared" si="34"/>
        <v>350</v>
      </c>
      <c r="U129" s="80"/>
      <c r="V129" s="24"/>
      <c r="W129" s="12"/>
      <c r="X129" s="20"/>
      <c r="Y129" s="12">
        <v>1</v>
      </c>
      <c r="Z129" s="22">
        <f t="shared" si="35"/>
        <v>350</v>
      </c>
      <c r="AA129" s="12"/>
      <c r="AB129" s="21"/>
    </row>
    <row r="130" spans="1:28" x14ac:dyDescent="0.25">
      <c r="A130" s="80">
        <f t="shared" si="36"/>
        <v>7</v>
      </c>
      <c r="B130" s="45" t="s">
        <v>112</v>
      </c>
      <c r="C130" s="47">
        <v>266</v>
      </c>
      <c r="D130" s="65">
        <f t="shared" si="32"/>
        <v>4</v>
      </c>
      <c r="E130" s="17">
        <f t="shared" si="31"/>
        <v>1064</v>
      </c>
      <c r="F130" s="80">
        <v>2</v>
      </c>
      <c r="G130" s="24">
        <f t="shared" si="37"/>
        <v>532</v>
      </c>
      <c r="H130" s="19"/>
      <c r="I130" s="20"/>
      <c r="J130" s="12"/>
      <c r="K130" s="20"/>
      <c r="L130" s="12">
        <v>2</v>
      </c>
      <c r="M130" s="21">
        <v>532</v>
      </c>
      <c r="P130" s="80">
        <f t="shared" si="33"/>
        <v>8</v>
      </c>
      <c r="Q130" s="45" t="s">
        <v>186</v>
      </c>
      <c r="R130" s="46">
        <v>700</v>
      </c>
      <c r="S130" s="65">
        <f t="shared" si="30"/>
        <v>1</v>
      </c>
      <c r="T130" s="17">
        <f t="shared" si="34"/>
        <v>700</v>
      </c>
      <c r="U130" s="80"/>
      <c r="V130" s="24"/>
      <c r="W130" s="12"/>
      <c r="X130" s="20"/>
      <c r="Y130" s="12">
        <v>1</v>
      </c>
      <c r="Z130" s="22">
        <f t="shared" si="35"/>
        <v>700</v>
      </c>
      <c r="AA130" s="12"/>
      <c r="AB130" s="21"/>
    </row>
    <row r="131" spans="1:28" x14ac:dyDescent="0.25">
      <c r="A131" s="80">
        <f t="shared" si="36"/>
        <v>8</v>
      </c>
      <c r="B131" s="45" t="s">
        <v>113</v>
      </c>
      <c r="C131" s="47">
        <v>266</v>
      </c>
      <c r="D131" s="65">
        <f t="shared" si="32"/>
        <v>4</v>
      </c>
      <c r="E131" s="17">
        <f t="shared" si="31"/>
        <v>1064</v>
      </c>
      <c r="F131" s="80">
        <v>2</v>
      </c>
      <c r="G131" s="24">
        <f t="shared" si="37"/>
        <v>532</v>
      </c>
      <c r="H131" s="19"/>
      <c r="I131" s="20"/>
      <c r="J131" s="12"/>
      <c r="K131" s="20"/>
      <c r="L131" s="12">
        <v>2</v>
      </c>
      <c r="M131" s="21">
        <v>532</v>
      </c>
      <c r="P131" s="80">
        <f t="shared" si="33"/>
        <v>9</v>
      </c>
      <c r="Q131" s="45" t="s">
        <v>187</v>
      </c>
      <c r="R131" s="46">
        <v>75</v>
      </c>
      <c r="S131" s="65">
        <f t="shared" si="30"/>
        <v>1</v>
      </c>
      <c r="T131" s="17">
        <f t="shared" si="34"/>
        <v>75</v>
      </c>
      <c r="U131" s="80"/>
      <c r="V131" s="24"/>
      <c r="W131" s="12"/>
      <c r="X131" s="20"/>
      <c r="Y131" s="12">
        <v>1</v>
      </c>
      <c r="Z131" s="22">
        <f t="shared" si="35"/>
        <v>75</v>
      </c>
      <c r="AA131" s="12"/>
      <c r="AB131" s="21"/>
    </row>
    <row r="132" spans="1:28" x14ac:dyDescent="0.25">
      <c r="A132" s="80">
        <f t="shared" si="36"/>
        <v>9</v>
      </c>
      <c r="B132" s="45" t="s">
        <v>102</v>
      </c>
      <c r="C132" s="47">
        <v>6.5</v>
      </c>
      <c r="D132" s="65">
        <f t="shared" si="32"/>
        <v>4</v>
      </c>
      <c r="E132" s="17">
        <f t="shared" si="31"/>
        <v>26</v>
      </c>
      <c r="F132" s="80">
        <v>2</v>
      </c>
      <c r="G132" s="24">
        <f t="shared" si="37"/>
        <v>13</v>
      </c>
      <c r="H132" s="19"/>
      <c r="I132" s="20"/>
      <c r="J132" s="12">
        <v>2</v>
      </c>
      <c r="K132" s="20">
        <f t="shared" ref="K132:K138" si="40">J132*C132</f>
        <v>13</v>
      </c>
      <c r="L132" s="12"/>
      <c r="M132" s="21"/>
      <c r="P132" s="80">
        <f t="shared" si="33"/>
        <v>10</v>
      </c>
      <c r="Q132" s="45" t="s">
        <v>188</v>
      </c>
      <c r="R132" s="46">
        <v>50</v>
      </c>
      <c r="S132" s="65">
        <f t="shared" si="30"/>
        <v>1</v>
      </c>
      <c r="T132" s="17">
        <f t="shared" si="34"/>
        <v>50</v>
      </c>
      <c r="U132" s="80"/>
      <c r="V132" s="24"/>
      <c r="W132" s="12"/>
      <c r="X132" s="20"/>
      <c r="Y132" s="12">
        <v>1</v>
      </c>
      <c r="Z132" s="22">
        <f t="shared" si="35"/>
        <v>50</v>
      </c>
      <c r="AA132" s="12"/>
      <c r="AB132" s="21"/>
    </row>
    <row r="133" spans="1:28" x14ac:dyDescent="0.25">
      <c r="A133" s="80">
        <f t="shared" si="36"/>
        <v>10</v>
      </c>
      <c r="B133" s="45" t="s">
        <v>69</v>
      </c>
      <c r="C133" s="47">
        <v>32</v>
      </c>
      <c r="D133" s="65">
        <f t="shared" si="32"/>
        <v>6</v>
      </c>
      <c r="E133" s="17">
        <f t="shared" si="31"/>
        <v>192</v>
      </c>
      <c r="F133" s="80">
        <v>2</v>
      </c>
      <c r="G133" s="24">
        <f t="shared" si="37"/>
        <v>64</v>
      </c>
      <c r="H133" s="19"/>
      <c r="I133" s="20"/>
      <c r="J133" s="12">
        <v>4</v>
      </c>
      <c r="K133" s="20">
        <f t="shared" si="40"/>
        <v>128</v>
      </c>
      <c r="L133" s="12"/>
      <c r="M133" s="21"/>
      <c r="P133" s="80">
        <f t="shared" si="33"/>
        <v>11</v>
      </c>
      <c r="Q133" s="45" t="s">
        <v>189</v>
      </c>
      <c r="R133" s="46">
        <v>225</v>
      </c>
      <c r="S133" s="65">
        <f t="shared" si="30"/>
        <v>1</v>
      </c>
      <c r="T133" s="17">
        <f t="shared" si="34"/>
        <v>225</v>
      </c>
      <c r="U133" s="80"/>
      <c r="V133" s="24"/>
      <c r="W133" s="12"/>
      <c r="X133" s="20"/>
      <c r="Y133" s="12">
        <v>1</v>
      </c>
      <c r="Z133" s="22">
        <f t="shared" si="35"/>
        <v>225</v>
      </c>
      <c r="AA133" s="12"/>
      <c r="AB133" s="21"/>
    </row>
    <row r="134" spans="1:28" x14ac:dyDescent="0.25">
      <c r="A134" s="80">
        <f t="shared" si="36"/>
        <v>11</v>
      </c>
      <c r="B134" s="26" t="s">
        <v>70</v>
      </c>
      <c r="C134" s="49">
        <v>4.3</v>
      </c>
      <c r="D134" s="65">
        <f t="shared" si="32"/>
        <v>390</v>
      </c>
      <c r="E134" s="17">
        <f t="shared" si="31"/>
        <v>1677</v>
      </c>
      <c r="F134" s="80">
        <v>50</v>
      </c>
      <c r="G134" s="24">
        <f t="shared" si="37"/>
        <v>215</v>
      </c>
      <c r="H134" s="19"/>
      <c r="I134" s="20"/>
      <c r="J134" s="12">
        <v>250</v>
      </c>
      <c r="K134" s="20">
        <f t="shared" si="40"/>
        <v>1075</v>
      </c>
      <c r="L134" s="12">
        <v>90</v>
      </c>
      <c r="M134" s="21">
        <v>387</v>
      </c>
      <c r="P134" s="80">
        <f t="shared" si="33"/>
        <v>12</v>
      </c>
      <c r="Q134" s="45" t="s">
        <v>190</v>
      </c>
      <c r="R134" s="46">
        <v>290</v>
      </c>
      <c r="S134" s="65">
        <f t="shared" si="30"/>
        <v>1</v>
      </c>
      <c r="T134" s="17">
        <f t="shared" si="34"/>
        <v>290</v>
      </c>
      <c r="U134" s="80"/>
      <c r="V134" s="24"/>
      <c r="W134" s="12"/>
      <c r="X134" s="20"/>
      <c r="Y134" s="12">
        <v>1</v>
      </c>
      <c r="Z134" s="22">
        <f t="shared" si="35"/>
        <v>290</v>
      </c>
      <c r="AA134" s="12"/>
      <c r="AB134" s="21"/>
    </row>
    <row r="135" spans="1:28" x14ac:dyDescent="0.25">
      <c r="A135" s="80">
        <f t="shared" si="36"/>
        <v>12</v>
      </c>
      <c r="B135" s="26" t="s">
        <v>72</v>
      </c>
      <c r="C135" s="49">
        <v>74.5</v>
      </c>
      <c r="D135" s="65">
        <f t="shared" si="32"/>
        <v>6</v>
      </c>
      <c r="E135" s="17">
        <f t="shared" si="31"/>
        <v>447</v>
      </c>
      <c r="F135" s="80">
        <v>3</v>
      </c>
      <c r="G135" s="24">
        <f t="shared" si="37"/>
        <v>223.5</v>
      </c>
      <c r="H135" s="19"/>
      <c r="I135" s="20"/>
      <c r="J135" s="12">
        <v>3</v>
      </c>
      <c r="K135" s="20">
        <f t="shared" si="40"/>
        <v>223.5</v>
      </c>
      <c r="L135" s="12"/>
      <c r="M135" s="21"/>
      <c r="P135" s="80">
        <f t="shared" si="33"/>
        <v>13</v>
      </c>
      <c r="Q135" s="45" t="s">
        <v>191</v>
      </c>
      <c r="R135" s="46">
        <v>32</v>
      </c>
      <c r="S135" s="65">
        <f t="shared" si="30"/>
        <v>4</v>
      </c>
      <c r="T135" s="17">
        <f t="shared" si="34"/>
        <v>128</v>
      </c>
      <c r="U135" s="80"/>
      <c r="V135" s="24"/>
      <c r="W135" s="12"/>
      <c r="X135" s="20"/>
      <c r="Y135" s="12">
        <v>4</v>
      </c>
      <c r="Z135" s="22">
        <f t="shared" si="35"/>
        <v>128</v>
      </c>
      <c r="AA135" s="12"/>
      <c r="AB135" s="21"/>
    </row>
    <row r="136" spans="1:28" x14ac:dyDescent="0.25">
      <c r="A136" s="80">
        <f t="shared" si="36"/>
        <v>13</v>
      </c>
      <c r="B136" s="26" t="s">
        <v>73</v>
      </c>
      <c r="C136" s="49">
        <v>176</v>
      </c>
      <c r="D136" s="65">
        <f t="shared" si="32"/>
        <v>27</v>
      </c>
      <c r="E136" s="17">
        <f t="shared" si="31"/>
        <v>4752</v>
      </c>
      <c r="F136" s="80">
        <v>7</v>
      </c>
      <c r="G136" s="24">
        <f t="shared" si="37"/>
        <v>1232</v>
      </c>
      <c r="H136" s="19"/>
      <c r="I136" s="20"/>
      <c r="J136" s="12">
        <v>20</v>
      </c>
      <c r="K136" s="20">
        <f t="shared" si="40"/>
        <v>3520</v>
      </c>
      <c r="L136" s="12"/>
      <c r="M136" s="21"/>
      <c r="P136" s="80">
        <f t="shared" si="33"/>
        <v>14</v>
      </c>
      <c r="Q136" s="45" t="s">
        <v>191</v>
      </c>
      <c r="R136" s="46">
        <v>32</v>
      </c>
      <c r="S136" s="65">
        <f t="shared" si="30"/>
        <v>20</v>
      </c>
      <c r="T136" s="17">
        <f t="shared" si="34"/>
        <v>640</v>
      </c>
      <c r="U136" s="80"/>
      <c r="V136" s="24"/>
      <c r="W136" s="12"/>
      <c r="X136" s="20"/>
      <c r="Y136" s="12">
        <v>20</v>
      </c>
      <c r="Z136" s="22">
        <f t="shared" si="35"/>
        <v>640</v>
      </c>
      <c r="AA136" s="12"/>
      <c r="AB136" s="21"/>
    </row>
    <row r="137" spans="1:28" x14ac:dyDescent="0.25">
      <c r="A137" s="80">
        <f t="shared" si="36"/>
        <v>14</v>
      </c>
      <c r="B137" s="26" t="s">
        <v>74</v>
      </c>
      <c r="C137" s="49">
        <v>154.25</v>
      </c>
      <c r="D137" s="65">
        <f t="shared" si="32"/>
        <v>55</v>
      </c>
      <c r="E137" s="17">
        <f t="shared" si="31"/>
        <v>8483.75</v>
      </c>
      <c r="F137" s="80">
        <v>5</v>
      </c>
      <c r="G137" s="24">
        <f t="shared" si="37"/>
        <v>771.25</v>
      </c>
      <c r="H137" s="19"/>
      <c r="I137" s="20"/>
      <c r="J137" s="12">
        <v>50</v>
      </c>
      <c r="K137" s="20">
        <f t="shared" si="40"/>
        <v>7712.5</v>
      </c>
      <c r="L137" s="12"/>
      <c r="M137" s="21"/>
      <c r="P137" s="80">
        <f t="shared" si="33"/>
        <v>15</v>
      </c>
      <c r="Q137" s="45" t="s">
        <v>192</v>
      </c>
      <c r="R137" s="46">
        <v>160</v>
      </c>
      <c r="S137" s="65">
        <f t="shared" si="30"/>
        <v>1</v>
      </c>
      <c r="T137" s="17">
        <f t="shared" si="34"/>
        <v>160</v>
      </c>
      <c r="U137" s="80"/>
      <c r="V137" s="24"/>
      <c r="W137" s="12"/>
      <c r="X137" s="20"/>
      <c r="Y137" s="12">
        <v>1</v>
      </c>
      <c r="Z137" s="22">
        <f t="shared" si="35"/>
        <v>160</v>
      </c>
      <c r="AA137" s="12"/>
      <c r="AB137" s="21"/>
    </row>
    <row r="138" spans="1:28" x14ac:dyDescent="0.25">
      <c r="A138" s="80">
        <f t="shared" si="36"/>
        <v>15</v>
      </c>
      <c r="B138" s="26" t="s">
        <v>75</v>
      </c>
      <c r="C138" s="49">
        <v>14</v>
      </c>
      <c r="D138" s="65">
        <f t="shared" si="32"/>
        <v>24</v>
      </c>
      <c r="E138" s="17">
        <f t="shared" si="31"/>
        <v>336</v>
      </c>
      <c r="F138" s="80">
        <v>12</v>
      </c>
      <c r="G138" s="24">
        <f t="shared" si="37"/>
        <v>168</v>
      </c>
      <c r="H138" s="19"/>
      <c r="I138" s="20"/>
      <c r="J138" s="12">
        <v>12</v>
      </c>
      <c r="K138" s="20">
        <f t="shared" si="40"/>
        <v>168</v>
      </c>
      <c r="L138" s="12"/>
      <c r="M138" s="21"/>
      <c r="P138" s="87">
        <f t="shared" si="33"/>
        <v>16</v>
      </c>
      <c r="Q138" s="15" t="s">
        <v>73</v>
      </c>
      <c r="R138" s="39">
        <v>210</v>
      </c>
      <c r="S138" s="65">
        <f t="shared" ref="S138" si="41">U138+W138+Y138+AA138</f>
        <v>5</v>
      </c>
      <c r="T138" s="17">
        <f t="shared" ref="T138" si="42">R138*S138</f>
        <v>1050</v>
      </c>
      <c r="U138" s="87"/>
      <c r="V138" s="24"/>
      <c r="W138" s="12"/>
      <c r="X138" s="20"/>
      <c r="Y138" s="12"/>
      <c r="Z138" s="22"/>
      <c r="AA138" s="12">
        <v>5</v>
      </c>
      <c r="AB138" s="21">
        <f t="shared" ref="AB138:AB140" si="43">R138*AA138</f>
        <v>1050</v>
      </c>
    </row>
    <row r="139" spans="1:28" x14ac:dyDescent="0.25">
      <c r="A139" s="80">
        <f t="shared" si="36"/>
        <v>16</v>
      </c>
      <c r="B139" s="45" t="s">
        <v>76</v>
      </c>
      <c r="C139" s="47">
        <v>64</v>
      </c>
      <c r="D139" s="65">
        <f t="shared" si="32"/>
        <v>1</v>
      </c>
      <c r="E139" s="17">
        <f t="shared" si="31"/>
        <v>64</v>
      </c>
      <c r="F139" s="80">
        <v>1</v>
      </c>
      <c r="G139" s="24">
        <f t="shared" si="37"/>
        <v>64</v>
      </c>
      <c r="H139" s="19"/>
      <c r="I139" s="24"/>
      <c r="J139" s="12"/>
      <c r="K139" s="20"/>
      <c r="L139" s="12"/>
      <c r="M139" s="21"/>
      <c r="P139" s="87">
        <f t="shared" si="33"/>
        <v>17</v>
      </c>
      <c r="Q139" s="15" t="s">
        <v>272</v>
      </c>
      <c r="R139" s="39">
        <v>176</v>
      </c>
      <c r="S139" s="65">
        <f t="shared" ref="S139" si="44">U139+W139+Y139+AA139</f>
        <v>2</v>
      </c>
      <c r="T139" s="17">
        <f t="shared" ref="T139" si="45">R139*S139</f>
        <v>352</v>
      </c>
      <c r="U139" s="87"/>
      <c r="V139" s="24"/>
      <c r="W139" s="12"/>
      <c r="X139" s="20"/>
      <c r="Y139" s="12"/>
      <c r="Z139" s="22"/>
      <c r="AA139" s="12">
        <v>2</v>
      </c>
      <c r="AB139" s="21">
        <f t="shared" si="43"/>
        <v>352</v>
      </c>
    </row>
    <row r="140" spans="1:28" x14ac:dyDescent="0.25">
      <c r="A140" s="80">
        <f t="shared" si="36"/>
        <v>17</v>
      </c>
      <c r="B140" s="45" t="s">
        <v>114</v>
      </c>
      <c r="C140" s="47">
        <v>217.25</v>
      </c>
      <c r="D140" s="65">
        <f t="shared" si="32"/>
        <v>4</v>
      </c>
      <c r="E140" s="17">
        <f t="shared" si="31"/>
        <v>869</v>
      </c>
      <c r="F140" s="80">
        <v>1</v>
      </c>
      <c r="G140" s="24">
        <f t="shared" si="37"/>
        <v>217.25</v>
      </c>
      <c r="H140" s="19"/>
      <c r="I140" s="20"/>
      <c r="J140" s="12">
        <v>3</v>
      </c>
      <c r="K140" s="20">
        <f>J140*C140</f>
        <v>651.75</v>
      </c>
      <c r="L140" s="12"/>
      <c r="M140" s="21"/>
      <c r="P140" s="87">
        <f t="shared" si="33"/>
        <v>18</v>
      </c>
      <c r="Q140" s="15" t="s">
        <v>214</v>
      </c>
      <c r="R140" s="39">
        <v>217.25</v>
      </c>
      <c r="S140" s="65">
        <f t="shared" ref="S140" si="46">U140+W140+Y140+AA140</f>
        <v>1</v>
      </c>
      <c r="T140" s="17">
        <f t="shared" ref="T140" si="47">R140*S140</f>
        <v>217.25</v>
      </c>
      <c r="U140" s="87"/>
      <c r="V140" s="24"/>
      <c r="W140" s="12"/>
      <c r="X140" s="20"/>
      <c r="Y140" s="12"/>
      <c r="Z140" s="22"/>
      <c r="AA140" s="12">
        <v>1</v>
      </c>
      <c r="AB140" s="21">
        <f t="shared" si="43"/>
        <v>217.25</v>
      </c>
    </row>
    <row r="141" spans="1:28" x14ac:dyDescent="0.25">
      <c r="A141" s="80">
        <f t="shared" si="36"/>
        <v>18</v>
      </c>
      <c r="B141" s="45" t="s">
        <v>87</v>
      </c>
      <c r="C141" s="47">
        <v>107</v>
      </c>
      <c r="D141" s="65">
        <f t="shared" si="32"/>
        <v>2</v>
      </c>
      <c r="E141" s="17">
        <f t="shared" si="31"/>
        <v>214</v>
      </c>
      <c r="F141" s="80">
        <v>1</v>
      </c>
      <c r="G141" s="24">
        <f t="shared" si="37"/>
        <v>107</v>
      </c>
      <c r="H141" s="19"/>
      <c r="I141" s="20"/>
      <c r="J141" s="12"/>
      <c r="K141" s="20"/>
      <c r="L141" s="80">
        <v>1</v>
      </c>
      <c r="M141" s="24">
        <v>107</v>
      </c>
      <c r="P141" s="80"/>
      <c r="Q141" s="26"/>
      <c r="R141" s="22"/>
      <c r="S141" s="25"/>
      <c r="T141" s="24"/>
      <c r="U141" s="25"/>
      <c r="V141" s="24"/>
      <c r="W141" s="12"/>
      <c r="X141" s="20"/>
      <c r="Y141" s="12"/>
      <c r="Z141" s="20"/>
      <c r="AA141" s="12"/>
      <c r="AB141" s="40"/>
    </row>
    <row r="142" spans="1:28" x14ac:dyDescent="0.25">
      <c r="A142" s="80">
        <f t="shared" si="36"/>
        <v>19</v>
      </c>
      <c r="B142" s="45" t="s">
        <v>77</v>
      </c>
      <c r="C142" s="47">
        <v>20</v>
      </c>
      <c r="D142" s="65">
        <f t="shared" si="32"/>
        <v>2</v>
      </c>
      <c r="E142" s="17">
        <f t="shared" si="31"/>
        <v>40</v>
      </c>
      <c r="F142" s="80">
        <v>2</v>
      </c>
      <c r="G142" s="24">
        <f t="shared" si="37"/>
        <v>40</v>
      </c>
      <c r="H142" s="19"/>
      <c r="I142" s="20"/>
      <c r="J142" s="12"/>
      <c r="K142" s="20"/>
      <c r="L142" s="12"/>
      <c r="M142" s="21"/>
      <c r="P142" s="80"/>
      <c r="Q142" s="26"/>
      <c r="R142" s="22"/>
      <c r="S142" s="25"/>
      <c r="T142" s="24"/>
      <c r="U142" s="25"/>
      <c r="V142" s="24"/>
      <c r="W142" s="12"/>
      <c r="X142" s="20"/>
      <c r="Y142" s="12"/>
      <c r="Z142" s="20"/>
      <c r="AA142" s="12"/>
      <c r="AB142" s="40"/>
    </row>
    <row r="143" spans="1:28" x14ac:dyDescent="0.25">
      <c r="A143" s="80">
        <f t="shared" si="36"/>
        <v>20</v>
      </c>
      <c r="B143" s="45" t="s">
        <v>78</v>
      </c>
      <c r="C143" s="47">
        <v>9</v>
      </c>
      <c r="D143" s="65">
        <f t="shared" si="32"/>
        <v>2</v>
      </c>
      <c r="E143" s="17">
        <f t="shared" si="31"/>
        <v>18</v>
      </c>
      <c r="F143" s="80">
        <v>2</v>
      </c>
      <c r="G143" s="24">
        <f t="shared" si="37"/>
        <v>18</v>
      </c>
      <c r="H143" s="19"/>
      <c r="I143" s="20"/>
      <c r="J143" s="12"/>
      <c r="K143" s="20"/>
      <c r="L143" s="12"/>
      <c r="M143" s="21"/>
      <c r="P143" s="76"/>
      <c r="Q143" s="27"/>
      <c r="R143" s="28"/>
      <c r="S143" s="27"/>
      <c r="T143" s="28"/>
      <c r="U143" s="27"/>
      <c r="V143" s="28"/>
      <c r="W143" s="13"/>
      <c r="X143" s="28"/>
      <c r="Y143" s="13"/>
      <c r="Z143" s="28"/>
      <c r="AA143" s="13"/>
      <c r="AB143" s="41"/>
    </row>
    <row r="144" spans="1:28" x14ac:dyDescent="0.25">
      <c r="A144" s="80">
        <f t="shared" si="36"/>
        <v>21</v>
      </c>
      <c r="B144" s="15" t="s">
        <v>115</v>
      </c>
      <c r="C144" s="22">
        <v>32</v>
      </c>
      <c r="D144" s="65">
        <f t="shared" si="32"/>
        <v>5</v>
      </c>
      <c r="E144" s="17">
        <f t="shared" si="31"/>
        <v>160</v>
      </c>
      <c r="F144" s="80">
        <v>2</v>
      </c>
      <c r="G144" s="24">
        <f t="shared" si="37"/>
        <v>64</v>
      </c>
      <c r="H144" s="19"/>
      <c r="I144" s="20"/>
      <c r="J144" s="12">
        <v>3</v>
      </c>
      <c r="K144" s="20">
        <f>J144*C144</f>
        <v>96</v>
      </c>
      <c r="L144" s="12"/>
      <c r="M144" s="21"/>
      <c r="P144" s="4" t="s">
        <v>21</v>
      </c>
      <c r="Q144" s="5"/>
      <c r="R144" s="5"/>
      <c r="S144" s="5"/>
      <c r="T144" s="30">
        <f>SUM(T123:T143)</f>
        <v>7007.25</v>
      </c>
      <c r="U144" s="5"/>
      <c r="V144" s="30"/>
      <c r="W144" s="78"/>
      <c r="X144" s="38"/>
      <c r="Y144" s="78"/>
      <c r="Z144" s="30">
        <f>SUM(Z123:Z143)</f>
        <v>3868</v>
      </c>
      <c r="AA144" s="78"/>
      <c r="AB144" s="44">
        <f>SUM(AB123:AB143)</f>
        <v>3139.25</v>
      </c>
    </row>
    <row r="145" spans="1:28" x14ac:dyDescent="0.25">
      <c r="A145" s="80">
        <f t="shared" si="36"/>
        <v>22</v>
      </c>
      <c r="B145" s="26" t="s">
        <v>116</v>
      </c>
      <c r="C145" s="22">
        <v>51</v>
      </c>
      <c r="D145" s="65">
        <f t="shared" si="32"/>
        <v>3</v>
      </c>
      <c r="E145" s="17">
        <f t="shared" si="31"/>
        <v>153</v>
      </c>
      <c r="F145" s="80">
        <v>3</v>
      </c>
      <c r="G145" s="24">
        <f t="shared" si="37"/>
        <v>153</v>
      </c>
      <c r="H145" s="19"/>
      <c r="I145" s="20"/>
      <c r="J145" s="12"/>
      <c r="K145" s="20"/>
      <c r="L145" s="12"/>
      <c r="M145" s="21"/>
      <c r="P145" s="31"/>
      <c r="Q145" s="11" t="s">
        <v>22</v>
      </c>
      <c r="R145" s="11"/>
      <c r="S145" s="11"/>
      <c r="T145" s="11"/>
      <c r="U145" s="11"/>
      <c r="V145" s="11"/>
      <c r="W145" s="72"/>
      <c r="X145" s="2"/>
      <c r="Y145" s="56"/>
      <c r="Z145" s="2"/>
      <c r="AA145" s="56"/>
      <c r="AB145" s="3"/>
    </row>
    <row r="146" spans="1:28" x14ac:dyDescent="0.25">
      <c r="A146" s="80">
        <f t="shared" si="36"/>
        <v>23</v>
      </c>
      <c r="B146" s="26" t="s">
        <v>91</v>
      </c>
      <c r="C146" s="22">
        <v>32</v>
      </c>
      <c r="D146" s="65">
        <f t="shared" si="32"/>
        <v>4</v>
      </c>
      <c r="E146" s="17">
        <f t="shared" si="31"/>
        <v>128</v>
      </c>
      <c r="F146" s="80">
        <v>1</v>
      </c>
      <c r="G146" s="24">
        <f t="shared" si="37"/>
        <v>32</v>
      </c>
      <c r="H146" s="19"/>
      <c r="I146" s="20"/>
      <c r="J146" s="12">
        <v>3</v>
      </c>
      <c r="K146" s="20">
        <f>J146*C146</f>
        <v>96</v>
      </c>
      <c r="L146" s="12"/>
      <c r="M146" s="21"/>
      <c r="P146" s="31"/>
      <c r="Q146" s="11"/>
      <c r="R146" s="11"/>
      <c r="S146" s="11"/>
      <c r="T146" s="11"/>
      <c r="U146" s="11"/>
      <c r="V146" s="11"/>
      <c r="W146" s="72" t="s">
        <v>23</v>
      </c>
      <c r="X146" s="11"/>
      <c r="Y146" s="72"/>
      <c r="Z146" s="11"/>
      <c r="AA146" s="72"/>
      <c r="AB146" s="32"/>
    </row>
    <row r="147" spans="1:28" x14ac:dyDescent="0.25">
      <c r="A147" s="80">
        <f t="shared" si="36"/>
        <v>24</v>
      </c>
      <c r="B147" s="26" t="s">
        <v>85</v>
      </c>
      <c r="C147" s="22">
        <v>16</v>
      </c>
      <c r="D147" s="65">
        <f t="shared" si="32"/>
        <v>2</v>
      </c>
      <c r="E147" s="17">
        <f t="shared" si="31"/>
        <v>32</v>
      </c>
      <c r="F147" s="80">
        <v>2</v>
      </c>
      <c r="G147" s="24">
        <f t="shared" si="37"/>
        <v>32</v>
      </c>
      <c r="H147" s="19"/>
      <c r="I147" s="20"/>
      <c r="J147" s="12"/>
      <c r="K147" s="20"/>
      <c r="L147" s="12"/>
      <c r="M147" s="21"/>
      <c r="P147" s="31"/>
      <c r="Q147" s="11"/>
      <c r="R147" s="11"/>
      <c r="S147" s="11"/>
      <c r="T147" s="11"/>
      <c r="U147" s="11"/>
      <c r="V147" s="11"/>
      <c r="W147" s="72"/>
      <c r="X147" s="111" t="s">
        <v>55</v>
      </c>
      <c r="Y147" s="111"/>
      <c r="Z147" s="111"/>
      <c r="AA147" s="111"/>
      <c r="AB147" s="112"/>
    </row>
    <row r="148" spans="1:28" x14ac:dyDescent="0.25">
      <c r="A148" s="80">
        <f t="shared" si="36"/>
        <v>25</v>
      </c>
      <c r="B148" s="26" t="s">
        <v>117</v>
      </c>
      <c r="C148" s="22">
        <v>73</v>
      </c>
      <c r="D148" s="65">
        <f t="shared" si="32"/>
        <v>2</v>
      </c>
      <c r="E148" s="17">
        <f t="shared" si="31"/>
        <v>146</v>
      </c>
      <c r="F148" s="80">
        <v>2</v>
      </c>
      <c r="G148" s="24">
        <f t="shared" si="37"/>
        <v>146</v>
      </c>
      <c r="H148" s="19"/>
      <c r="I148" s="20"/>
      <c r="J148" s="12"/>
      <c r="K148" s="20"/>
      <c r="L148" s="12"/>
      <c r="M148" s="21"/>
      <c r="P148" s="7"/>
      <c r="Q148" s="8"/>
      <c r="R148" s="8"/>
      <c r="S148" s="8"/>
      <c r="T148" s="8"/>
      <c r="U148" s="8"/>
      <c r="V148" s="8"/>
      <c r="W148" s="74"/>
      <c r="X148" s="113" t="s">
        <v>56</v>
      </c>
      <c r="Y148" s="113"/>
      <c r="Z148" s="113"/>
      <c r="AA148" s="113"/>
      <c r="AB148" s="114"/>
    </row>
    <row r="149" spans="1:28" x14ac:dyDescent="0.25">
      <c r="A149" s="80">
        <f t="shared" si="36"/>
        <v>26</v>
      </c>
      <c r="B149" s="26" t="s">
        <v>47</v>
      </c>
      <c r="C149" s="22">
        <v>37.25</v>
      </c>
      <c r="D149" s="65">
        <f t="shared" si="32"/>
        <v>5</v>
      </c>
      <c r="E149" s="17">
        <f t="shared" si="31"/>
        <v>186.25</v>
      </c>
      <c r="F149" s="80">
        <v>2</v>
      </c>
      <c r="G149" s="24">
        <f t="shared" si="37"/>
        <v>74.5</v>
      </c>
      <c r="H149" s="19"/>
      <c r="I149" s="20"/>
      <c r="J149" s="12">
        <v>3</v>
      </c>
      <c r="K149" s="20">
        <f t="shared" ref="K149:K155" si="48">J149*C149</f>
        <v>111.75</v>
      </c>
      <c r="L149" s="12"/>
      <c r="M149" s="21"/>
    </row>
    <row r="150" spans="1:28" x14ac:dyDescent="0.25">
      <c r="A150" s="80">
        <f t="shared" si="36"/>
        <v>27</v>
      </c>
      <c r="B150" s="26" t="s">
        <v>201</v>
      </c>
      <c r="C150" s="22">
        <v>50</v>
      </c>
      <c r="D150" s="65">
        <f t="shared" si="32"/>
        <v>2</v>
      </c>
      <c r="E150" s="17">
        <f t="shared" si="31"/>
        <v>100</v>
      </c>
      <c r="F150" s="80"/>
      <c r="G150" s="24"/>
      <c r="H150" s="19"/>
      <c r="I150" s="20"/>
      <c r="J150" s="12">
        <v>2</v>
      </c>
      <c r="K150" s="20">
        <f t="shared" si="48"/>
        <v>100</v>
      </c>
      <c r="L150" s="12"/>
      <c r="M150" s="21"/>
    </row>
    <row r="151" spans="1:28" x14ac:dyDescent="0.25">
      <c r="A151" s="80">
        <f t="shared" si="36"/>
        <v>28</v>
      </c>
      <c r="B151" s="26" t="s">
        <v>116</v>
      </c>
      <c r="C151" s="22">
        <v>70</v>
      </c>
      <c r="D151" s="65">
        <f t="shared" si="32"/>
        <v>2</v>
      </c>
      <c r="E151" s="17">
        <f t="shared" si="31"/>
        <v>140</v>
      </c>
      <c r="F151" s="80"/>
      <c r="G151" s="24"/>
      <c r="H151" s="19"/>
      <c r="I151" s="20"/>
      <c r="J151" s="12">
        <v>2</v>
      </c>
      <c r="K151" s="20">
        <f t="shared" si="48"/>
        <v>140</v>
      </c>
      <c r="L151" s="12"/>
      <c r="M151" s="21"/>
    </row>
    <row r="152" spans="1:28" x14ac:dyDescent="0.25">
      <c r="A152" s="80">
        <f t="shared" si="36"/>
        <v>29</v>
      </c>
      <c r="B152" s="26" t="s">
        <v>202</v>
      </c>
      <c r="C152" s="22">
        <v>375</v>
      </c>
      <c r="D152" s="65">
        <f t="shared" si="32"/>
        <v>2</v>
      </c>
      <c r="E152" s="17">
        <f t="shared" si="31"/>
        <v>750</v>
      </c>
      <c r="F152" s="80"/>
      <c r="G152" s="24"/>
      <c r="H152" s="19"/>
      <c r="I152" s="20"/>
      <c r="J152" s="12">
        <v>2</v>
      </c>
      <c r="K152" s="20">
        <f t="shared" si="48"/>
        <v>750</v>
      </c>
      <c r="L152" s="12"/>
      <c r="M152" s="21"/>
      <c r="P152" s="37" t="s">
        <v>43</v>
      </c>
      <c r="Q152" s="2"/>
      <c r="R152" s="2"/>
      <c r="S152" s="2"/>
      <c r="T152" s="2"/>
      <c r="U152" s="2"/>
      <c r="V152" s="2"/>
      <c r="W152" s="56"/>
      <c r="X152" s="2"/>
      <c r="Y152" s="56"/>
      <c r="Z152" s="2"/>
      <c r="AA152" s="56"/>
      <c r="AB152" s="3"/>
    </row>
    <row r="153" spans="1:28" x14ac:dyDescent="0.25">
      <c r="A153" s="80">
        <f t="shared" si="36"/>
        <v>30</v>
      </c>
      <c r="B153" s="26" t="s">
        <v>203</v>
      </c>
      <c r="C153" s="22">
        <v>175</v>
      </c>
      <c r="D153" s="65">
        <f t="shared" si="32"/>
        <v>2</v>
      </c>
      <c r="E153" s="17">
        <f t="shared" si="31"/>
        <v>350</v>
      </c>
      <c r="F153" s="80"/>
      <c r="G153" s="24"/>
      <c r="H153" s="19"/>
      <c r="I153" s="20"/>
      <c r="J153" s="12">
        <v>2</v>
      </c>
      <c r="K153" s="20">
        <f t="shared" si="48"/>
        <v>350</v>
      </c>
      <c r="L153" s="12"/>
      <c r="M153" s="21"/>
      <c r="P153" s="115" t="s">
        <v>44</v>
      </c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7"/>
    </row>
    <row r="154" spans="1:28" x14ac:dyDescent="0.25">
      <c r="A154" s="80">
        <f t="shared" si="36"/>
        <v>31</v>
      </c>
      <c r="B154" s="26" t="s">
        <v>204</v>
      </c>
      <c r="C154" s="22">
        <v>250</v>
      </c>
      <c r="D154" s="65">
        <f t="shared" si="32"/>
        <v>1</v>
      </c>
      <c r="E154" s="17">
        <f t="shared" si="31"/>
        <v>250</v>
      </c>
      <c r="F154" s="80"/>
      <c r="G154" s="24"/>
      <c r="H154" s="19"/>
      <c r="I154" s="20"/>
      <c r="J154" s="12">
        <v>1</v>
      </c>
      <c r="K154" s="20">
        <f t="shared" si="48"/>
        <v>250</v>
      </c>
      <c r="L154" s="12"/>
      <c r="M154" s="21"/>
      <c r="P154" s="118" t="s">
        <v>331</v>
      </c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4"/>
    </row>
    <row r="155" spans="1:28" x14ac:dyDescent="0.25">
      <c r="A155" s="80">
        <f t="shared" si="36"/>
        <v>32</v>
      </c>
      <c r="B155" s="26" t="s">
        <v>205</v>
      </c>
      <c r="C155" s="22">
        <v>35</v>
      </c>
      <c r="D155" s="65">
        <f t="shared" si="32"/>
        <v>6</v>
      </c>
      <c r="E155" s="17">
        <f t="shared" si="31"/>
        <v>210</v>
      </c>
      <c r="F155" s="80"/>
      <c r="G155" s="24"/>
      <c r="H155" s="19"/>
      <c r="I155" s="20"/>
      <c r="J155" s="12">
        <v>4</v>
      </c>
      <c r="K155" s="20">
        <f t="shared" si="48"/>
        <v>140</v>
      </c>
      <c r="L155" s="12">
        <v>2</v>
      </c>
      <c r="M155" s="21">
        <v>70</v>
      </c>
      <c r="P155" s="1" t="s">
        <v>0</v>
      </c>
      <c r="Q155" s="2"/>
      <c r="R155" s="2"/>
      <c r="S155" s="2"/>
      <c r="T155" s="2"/>
      <c r="U155" s="2"/>
      <c r="V155" s="2"/>
      <c r="W155" s="56"/>
      <c r="X155" s="2"/>
      <c r="Y155" s="56"/>
      <c r="Z155" s="2"/>
      <c r="AA155" s="56"/>
      <c r="AB155" s="3"/>
    </row>
    <row r="156" spans="1:28" x14ac:dyDescent="0.25">
      <c r="A156" s="80"/>
      <c r="B156" s="26"/>
      <c r="C156" s="22"/>
      <c r="D156" s="65">
        <f t="shared" si="32"/>
        <v>0</v>
      </c>
      <c r="E156" s="17"/>
      <c r="F156" s="80"/>
      <c r="G156" s="24"/>
      <c r="H156" s="19"/>
      <c r="I156" s="20"/>
      <c r="J156" s="12"/>
      <c r="K156" s="20"/>
      <c r="L156" s="12"/>
      <c r="M156" s="21"/>
      <c r="P156" s="1" t="s">
        <v>1</v>
      </c>
      <c r="Q156" s="2"/>
      <c r="R156" s="2"/>
      <c r="S156" s="2"/>
      <c r="T156" s="4" t="s">
        <v>2</v>
      </c>
      <c r="U156" s="5"/>
      <c r="V156" s="5"/>
      <c r="W156" s="78"/>
      <c r="X156" s="6"/>
      <c r="Y156" s="56"/>
      <c r="Z156" s="2"/>
      <c r="AA156" s="56"/>
      <c r="AB156" s="3"/>
    </row>
    <row r="157" spans="1:28" x14ac:dyDescent="0.25">
      <c r="A157" s="80"/>
      <c r="B157" s="26"/>
      <c r="C157" s="22"/>
      <c r="D157" s="65">
        <f t="shared" si="32"/>
        <v>0</v>
      </c>
      <c r="E157" s="17"/>
      <c r="F157" s="80"/>
      <c r="G157" s="24"/>
      <c r="H157" s="19"/>
      <c r="I157" s="20"/>
      <c r="J157" s="12"/>
      <c r="K157" s="20"/>
      <c r="L157" s="12"/>
      <c r="M157" s="21"/>
      <c r="P157" s="7" t="s">
        <v>94</v>
      </c>
      <c r="Q157" s="8"/>
      <c r="R157" s="8"/>
      <c r="S157" s="8"/>
      <c r="T157" s="9" t="s">
        <v>4</v>
      </c>
      <c r="U157" s="4" t="s">
        <v>5</v>
      </c>
      <c r="V157" s="6"/>
      <c r="W157" s="77" t="s">
        <v>6</v>
      </c>
      <c r="X157" s="6"/>
      <c r="Y157" s="77" t="s">
        <v>7</v>
      </c>
      <c r="Z157" s="5"/>
      <c r="AA157" s="58"/>
      <c r="AB157" s="6"/>
    </row>
    <row r="158" spans="1:28" x14ac:dyDescent="0.25">
      <c r="A158" s="76"/>
      <c r="B158" s="27"/>
      <c r="C158" s="22"/>
      <c r="D158" s="65"/>
      <c r="E158" s="17"/>
      <c r="F158" s="27"/>
      <c r="G158" s="28"/>
      <c r="H158" s="27"/>
      <c r="I158" s="28"/>
      <c r="J158" s="13"/>
      <c r="K158" s="28"/>
      <c r="L158" s="13"/>
      <c r="M158" s="29"/>
      <c r="P158" s="10"/>
      <c r="Q158" s="11"/>
      <c r="R158" s="10"/>
      <c r="S158" s="11"/>
      <c r="T158" s="10"/>
      <c r="U158" s="119" t="s">
        <v>8</v>
      </c>
      <c r="V158" s="120"/>
      <c r="W158" s="120"/>
      <c r="X158" s="120"/>
      <c r="Y158" s="120"/>
      <c r="Z158" s="120"/>
      <c r="AA158" s="120"/>
      <c r="AB158" s="121"/>
    </row>
    <row r="159" spans="1:28" x14ac:dyDescent="0.25">
      <c r="A159" s="4" t="s">
        <v>21</v>
      </c>
      <c r="B159" s="5"/>
      <c r="C159" s="5"/>
      <c r="D159" s="68"/>
      <c r="E159" s="30">
        <f>SUM(E124:E158)</f>
        <v>28102.75</v>
      </c>
      <c r="F159" s="5"/>
      <c r="G159" s="30">
        <f>SUM(G124:G150)</f>
        <v>6840.75</v>
      </c>
      <c r="H159" s="5"/>
      <c r="I159" s="30">
        <f>SUM(I124:I158)</f>
        <v>0</v>
      </c>
      <c r="J159" s="78"/>
      <c r="K159" s="30">
        <f>SUM(K124:K157)</f>
        <v>18022.25</v>
      </c>
      <c r="L159" s="78"/>
      <c r="M159" s="44">
        <f>SUM(M124:M158)</f>
        <v>3371.75</v>
      </c>
      <c r="P159" s="80" t="s">
        <v>9</v>
      </c>
      <c r="Q159" s="12" t="s">
        <v>10</v>
      </c>
      <c r="R159" s="72" t="s">
        <v>11</v>
      </c>
      <c r="S159" s="12" t="s">
        <v>12</v>
      </c>
      <c r="T159" s="72" t="s">
        <v>13</v>
      </c>
      <c r="U159" s="118" t="s">
        <v>14</v>
      </c>
      <c r="V159" s="114"/>
      <c r="W159" s="111" t="s">
        <v>15</v>
      </c>
      <c r="X159" s="111"/>
      <c r="Y159" s="118" t="s">
        <v>16</v>
      </c>
      <c r="Z159" s="114"/>
      <c r="AA159" s="111" t="s">
        <v>17</v>
      </c>
      <c r="AB159" s="112"/>
    </row>
    <row r="160" spans="1:28" x14ac:dyDescent="0.25">
      <c r="A160" s="31"/>
      <c r="B160" s="11" t="s">
        <v>22</v>
      </c>
      <c r="C160" s="11"/>
      <c r="D160" s="62"/>
      <c r="E160" s="11"/>
      <c r="F160" s="11"/>
      <c r="G160" s="11"/>
      <c r="H160" s="11"/>
      <c r="I160" s="2"/>
      <c r="J160" s="56"/>
      <c r="K160" s="2"/>
      <c r="L160" s="56"/>
      <c r="M160" s="3"/>
      <c r="P160" s="76" t="s">
        <v>18</v>
      </c>
      <c r="Q160" s="13"/>
      <c r="R160" s="74"/>
      <c r="S160" s="13"/>
      <c r="T160" s="74"/>
      <c r="U160" s="14" t="s">
        <v>19</v>
      </c>
      <c r="V160" s="77" t="s">
        <v>20</v>
      </c>
      <c r="W160" s="14" t="s">
        <v>19</v>
      </c>
      <c r="X160" s="78" t="s">
        <v>20</v>
      </c>
      <c r="Y160" s="14" t="s">
        <v>19</v>
      </c>
      <c r="Z160" s="78" t="s">
        <v>20</v>
      </c>
      <c r="AA160" s="14" t="s">
        <v>19</v>
      </c>
      <c r="AB160" s="79" t="s">
        <v>20</v>
      </c>
    </row>
    <row r="161" spans="1:28" x14ac:dyDescent="0.25">
      <c r="A161" s="31"/>
      <c r="B161" s="11"/>
      <c r="C161" s="11"/>
      <c r="D161" s="62"/>
      <c r="E161" s="11"/>
      <c r="F161" s="11"/>
      <c r="G161" s="11"/>
      <c r="H161" s="11" t="s">
        <v>23</v>
      </c>
      <c r="I161" s="11"/>
      <c r="J161" s="72"/>
      <c r="K161" s="11"/>
      <c r="L161" s="72"/>
      <c r="M161" s="32"/>
      <c r="P161" s="80">
        <v>1</v>
      </c>
      <c r="Q161" s="15" t="s">
        <v>93</v>
      </c>
      <c r="R161" s="39">
        <v>120</v>
      </c>
      <c r="S161" s="65">
        <f t="shared" ref="S161:S180" si="49">U161+W161+Y161+AA161</f>
        <v>6</v>
      </c>
      <c r="T161" s="17">
        <f>R161*S161</f>
        <v>720</v>
      </c>
      <c r="U161" s="80">
        <v>3</v>
      </c>
      <c r="V161" s="18">
        <f>U161*R161</f>
        <v>360</v>
      </c>
      <c r="W161" s="12"/>
      <c r="X161" s="20"/>
      <c r="Y161" s="12"/>
      <c r="Z161" s="16"/>
      <c r="AA161" s="12">
        <v>3</v>
      </c>
      <c r="AB161" s="21">
        <f>R161*AA161</f>
        <v>360</v>
      </c>
    </row>
    <row r="162" spans="1:28" x14ac:dyDescent="0.25">
      <c r="A162" s="31"/>
      <c r="B162" s="11"/>
      <c r="C162" s="11"/>
      <c r="D162" s="62"/>
      <c r="E162" s="11"/>
      <c r="F162" s="11"/>
      <c r="G162" s="11"/>
      <c r="H162" s="11"/>
      <c r="I162" s="111" t="s">
        <v>33</v>
      </c>
      <c r="J162" s="111"/>
      <c r="K162" s="111"/>
      <c r="L162" s="111"/>
      <c r="M162" s="112"/>
      <c r="P162" s="80">
        <f>P161+1</f>
        <v>2</v>
      </c>
      <c r="Q162" s="15" t="s">
        <v>65</v>
      </c>
      <c r="R162" s="39">
        <v>37.25</v>
      </c>
      <c r="S162" s="65">
        <f t="shared" si="49"/>
        <v>6</v>
      </c>
      <c r="T162" s="17">
        <f>R162*S162</f>
        <v>223.5</v>
      </c>
      <c r="U162" s="80">
        <v>3</v>
      </c>
      <c r="V162" s="24">
        <f>U162*R162</f>
        <v>111.75</v>
      </c>
      <c r="W162" s="12"/>
      <c r="X162" s="20"/>
      <c r="Y162" s="12"/>
      <c r="Z162" s="22"/>
      <c r="AA162" s="12">
        <v>3</v>
      </c>
      <c r="AB162" s="21">
        <f>R162*AA162</f>
        <v>111.75</v>
      </c>
    </row>
    <row r="163" spans="1:28" x14ac:dyDescent="0.25">
      <c r="A163" s="7"/>
      <c r="B163" s="8"/>
      <c r="C163" s="8"/>
      <c r="D163" s="61"/>
      <c r="E163" s="8"/>
      <c r="F163" s="8"/>
      <c r="G163" s="8"/>
      <c r="H163" s="8"/>
      <c r="I163" s="113" t="s">
        <v>34</v>
      </c>
      <c r="J163" s="113"/>
      <c r="K163" s="113"/>
      <c r="L163" s="113"/>
      <c r="M163" s="114"/>
      <c r="P163" s="80">
        <f t="shared" ref="P163:P184" si="50">P162+1</f>
        <v>3</v>
      </c>
      <c r="Q163" s="15" t="s">
        <v>92</v>
      </c>
      <c r="R163" s="39">
        <v>22.5</v>
      </c>
      <c r="S163" s="65">
        <f t="shared" si="49"/>
        <v>2</v>
      </c>
      <c r="T163" s="17">
        <f t="shared" ref="T163:T180" si="51">R163*S163</f>
        <v>45</v>
      </c>
      <c r="U163" s="80">
        <v>1</v>
      </c>
      <c r="V163" s="24">
        <f t="shared" ref="V163:V175" si="52">U163*R163</f>
        <v>22.5</v>
      </c>
      <c r="W163" s="12"/>
      <c r="X163" s="20"/>
      <c r="Y163" s="12"/>
      <c r="Z163" s="22"/>
      <c r="AA163" s="12">
        <v>1</v>
      </c>
      <c r="AB163" s="21">
        <f t="shared" ref="AB163:AB168" si="53">R163*AA163</f>
        <v>22.5</v>
      </c>
    </row>
    <row r="164" spans="1:28" x14ac:dyDescent="0.25">
      <c r="P164" s="80">
        <f t="shared" si="50"/>
        <v>4</v>
      </c>
      <c r="Q164" s="45" t="s">
        <v>73</v>
      </c>
      <c r="R164" s="46">
        <v>176</v>
      </c>
      <c r="S164" s="65">
        <f t="shared" si="49"/>
        <v>6</v>
      </c>
      <c r="T164" s="17">
        <f t="shared" si="51"/>
        <v>1056</v>
      </c>
      <c r="U164" s="80">
        <v>3</v>
      </c>
      <c r="V164" s="24">
        <f t="shared" si="52"/>
        <v>528</v>
      </c>
      <c r="W164" s="12"/>
      <c r="X164" s="20"/>
      <c r="Y164" s="12"/>
      <c r="Z164" s="20"/>
      <c r="AA164" s="12">
        <v>3</v>
      </c>
      <c r="AB164" s="21">
        <f t="shared" si="53"/>
        <v>528</v>
      </c>
    </row>
    <row r="165" spans="1:28" x14ac:dyDescent="0.25">
      <c r="P165" s="80">
        <f t="shared" si="50"/>
        <v>5</v>
      </c>
      <c r="Q165" s="45" t="s">
        <v>161</v>
      </c>
      <c r="R165" s="46">
        <v>170.25</v>
      </c>
      <c r="S165" s="65">
        <f t="shared" si="49"/>
        <v>6</v>
      </c>
      <c r="T165" s="17">
        <f t="shared" si="51"/>
        <v>1021.5</v>
      </c>
      <c r="U165" s="80">
        <v>3</v>
      </c>
      <c r="V165" s="24">
        <f t="shared" si="52"/>
        <v>510.75</v>
      </c>
      <c r="W165" s="12"/>
      <c r="X165" s="20"/>
      <c r="Y165" s="12"/>
      <c r="Z165" s="20"/>
      <c r="AA165" s="12">
        <v>3</v>
      </c>
      <c r="AB165" s="21">
        <f t="shared" si="53"/>
        <v>510.75</v>
      </c>
    </row>
    <row r="166" spans="1:28" x14ac:dyDescent="0.25">
      <c r="P166" s="80">
        <f t="shared" si="50"/>
        <v>6</v>
      </c>
      <c r="Q166" s="45" t="s">
        <v>84</v>
      </c>
      <c r="R166" s="46">
        <v>266</v>
      </c>
      <c r="S166" s="65">
        <f t="shared" si="49"/>
        <v>2</v>
      </c>
      <c r="T166" s="17">
        <f t="shared" si="51"/>
        <v>532</v>
      </c>
      <c r="U166" s="80">
        <v>1</v>
      </c>
      <c r="V166" s="24">
        <f t="shared" si="52"/>
        <v>266</v>
      </c>
      <c r="W166" s="12"/>
      <c r="X166" s="20"/>
      <c r="Y166" s="12"/>
      <c r="Z166" s="20"/>
      <c r="AA166" s="12">
        <v>1</v>
      </c>
      <c r="AB166" s="21">
        <f t="shared" si="53"/>
        <v>266</v>
      </c>
    </row>
    <row r="167" spans="1:28" x14ac:dyDescent="0.25">
      <c r="P167" s="80">
        <f t="shared" si="50"/>
        <v>7</v>
      </c>
      <c r="Q167" s="45" t="s">
        <v>162</v>
      </c>
      <c r="R167" s="46">
        <v>217.25</v>
      </c>
      <c r="S167" s="65">
        <f t="shared" si="49"/>
        <v>1</v>
      </c>
      <c r="T167" s="17">
        <f t="shared" si="51"/>
        <v>217.25</v>
      </c>
      <c r="U167" s="80">
        <v>1</v>
      </c>
      <c r="V167" s="24">
        <f t="shared" si="52"/>
        <v>217.25</v>
      </c>
      <c r="W167" s="12"/>
      <c r="X167" s="20"/>
      <c r="Y167" s="12"/>
      <c r="Z167" s="20"/>
      <c r="AA167" s="12"/>
      <c r="AB167" s="21"/>
    </row>
    <row r="168" spans="1:28" x14ac:dyDescent="0.25">
      <c r="A168" s="37" t="s">
        <v>43</v>
      </c>
      <c r="B168" s="2"/>
      <c r="C168" s="2"/>
      <c r="D168" s="60"/>
      <c r="E168" s="2"/>
      <c r="F168" s="2"/>
      <c r="G168" s="2"/>
      <c r="H168" s="2"/>
      <c r="I168" s="2"/>
      <c r="J168" s="56"/>
      <c r="K168" s="2"/>
      <c r="L168" s="56"/>
      <c r="M168" s="3"/>
      <c r="P168" s="80">
        <f t="shared" si="50"/>
        <v>8</v>
      </c>
      <c r="Q168" s="45" t="s">
        <v>57</v>
      </c>
      <c r="R168" s="46">
        <v>32</v>
      </c>
      <c r="S168" s="65">
        <f t="shared" si="49"/>
        <v>6</v>
      </c>
      <c r="T168" s="17">
        <f t="shared" si="51"/>
        <v>192</v>
      </c>
      <c r="U168" s="80">
        <v>3</v>
      </c>
      <c r="V168" s="24">
        <f t="shared" si="52"/>
        <v>96</v>
      </c>
      <c r="W168" s="12"/>
      <c r="X168" s="20"/>
      <c r="Y168" s="12"/>
      <c r="Z168" s="20"/>
      <c r="AA168" s="12">
        <v>3</v>
      </c>
      <c r="AB168" s="21">
        <f t="shared" si="53"/>
        <v>96</v>
      </c>
    </row>
    <row r="169" spans="1:28" x14ac:dyDescent="0.25">
      <c r="A169" s="115" t="s">
        <v>44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7"/>
      <c r="P169" s="80">
        <f t="shared" si="50"/>
        <v>9</v>
      </c>
      <c r="Q169" s="26" t="s">
        <v>116</v>
      </c>
      <c r="R169" s="24">
        <v>51</v>
      </c>
      <c r="S169" s="65">
        <f t="shared" si="49"/>
        <v>1</v>
      </c>
      <c r="T169" s="17">
        <f t="shared" si="51"/>
        <v>51</v>
      </c>
      <c r="U169" s="80">
        <v>1</v>
      </c>
      <c r="V169" s="24">
        <f t="shared" si="52"/>
        <v>51</v>
      </c>
      <c r="W169" s="12"/>
      <c r="X169" s="20"/>
      <c r="Y169" s="12"/>
      <c r="Z169" s="20"/>
      <c r="AA169" s="12"/>
      <c r="AB169" s="21"/>
    </row>
    <row r="170" spans="1:28" x14ac:dyDescent="0.25">
      <c r="A170" s="118" t="s">
        <v>331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4"/>
      <c r="P170" s="80">
        <f t="shared" si="50"/>
        <v>10</v>
      </c>
      <c r="Q170" s="26" t="s">
        <v>104</v>
      </c>
      <c r="R170" s="22">
        <v>72.5</v>
      </c>
      <c r="S170" s="65">
        <f t="shared" si="49"/>
        <v>3</v>
      </c>
      <c r="T170" s="17">
        <f t="shared" si="51"/>
        <v>217.5</v>
      </c>
      <c r="U170" s="80">
        <v>3</v>
      </c>
      <c r="V170" s="24">
        <f t="shared" si="52"/>
        <v>217.5</v>
      </c>
      <c r="W170" s="12"/>
      <c r="X170" s="20"/>
      <c r="Y170" s="12"/>
      <c r="Z170" s="20"/>
      <c r="AA170" s="12"/>
      <c r="AB170" s="21"/>
    </row>
    <row r="171" spans="1:28" x14ac:dyDescent="0.25">
      <c r="A171" s="1" t="s">
        <v>0</v>
      </c>
      <c r="B171" s="2"/>
      <c r="C171" s="2"/>
      <c r="D171" s="60"/>
      <c r="E171" s="2"/>
      <c r="F171" s="2"/>
      <c r="G171" s="2"/>
      <c r="H171" s="2"/>
      <c r="I171" s="2"/>
      <c r="J171" s="56"/>
      <c r="K171" s="2"/>
      <c r="L171" s="56"/>
      <c r="M171" s="3"/>
      <c r="P171" s="80">
        <f t="shared" si="50"/>
        <v>11</v>
      </c>
      <c r="Q171" s="26" t="s">
        <v>91</v>
      </c>
      <c r="R171" s="22">
        <v>32</v>
      </c>
      <c r="S171" s="65">
        <f t="shared" si="49"/>
        <v>3</v>
      </c>
      <c r="T171" s="17">
        <f t="shared" si="51"/>
        <v>96</v>
      </c>
      <c r="U171" s="80">
        <v>1</v>
      </c>
      <c r="V171" s="24">
        <f t="shared" si="52"/>
        <v>32</v>
      </c>
      <c r="W171" s="12"/>
      <c r="X171" s="20"/>
      <c r="Y171" s="12"/>
      <c r="Z171" s="20"/>
      <c r="AA171" s="12">
        <v>2</v>
      </c>
      <c r="AB171" s="21">
        <f t="shared" ref="AB171" si="54">R171*AA171</f>
        <v>64</v>
      </c>
    </row>
    <row r="172" spans="1:28" x14ac:dyDescent="0.25">
      <c r="A172" s="1" t="s">
        <v>1</v>
      </c>
      <c r="B172" s="2"/>
      <c r="C172" s="2"/>
      <c r="D172" s="60"/>
      <c r="E172" s="4" t="s">
        <v>2</v>
      </c>
      <c r="F172" s="5"/>
      <c r="G172" s="5"/>
      <c r="H172" s="5"/>
      <c r="I172" s="6"/>
      <c r="J172" s="56"/>
      <c r="K172" s="2"/>
      <c r="L172" s="56"/>
      <c r="M172" s="3"/>
      <c r="P172" s="80">
        <f t="shared" si="50"/>
        <v>12</v>
      </c>
      <c r="Q172" s="26" t="s">
        <v>146</v>
      </c>
      <c r="R172" s="22">
        <v>40</v>
      </c>
      <c r="S172" s="65">
        <f t="shared" si="49"/>
        <v>2</v>
      </c>
      <c r="T172" s="17">
        <f t="shared" si="51"/>
        <v>80</v>
      </c>
      <c r="U172" s="80">
        <v>2</v>
      </c>
      <c r="V172" s="24">
        <f t="shared" si="52"/>
        <v>80</v>
      </c>
      <c r="W172" s="12"/>
      <c r="X172" s="20"/>
      <c r="Y172" s="12"/>
      <c r="Z172" s="20"/>
      <c r="AA172" s="12"/>
      <c r="AB172" s="21"/>
    </row>
    <row r="173" spans="1:28" x14ac:dyDescent="0.25">
      <c r="A173" s="7" t="s">
        <v>35</v>
      </c>
      <c r="B173" s="8"/>
      <c r="C173" s="8"/>
      <c r="D173" s="61"/>
      <c r="E173" s="9" t="s">
        <v>4</v>
      </c>
      <c r="F173" s="4" t="s">
        <v>5</v>
      </c>
      <c r="G173" s="6"/>
      <c r="H173" s="4" t="s">
        <v>6</v>
      </c>
      <c r="I173" s="6"/>
      <c r="J173" s="77" t="s">
        <v>7</v>
      </c>
      <c r="K173" s="5"/>
      <c r="L173" s="58"/>
      <c r="M173" s="6"/>
      <c r="P173" s="80">
        <f t="shared" si="50"/>
        <v>13</v>
      </c>
      <c r="Q173" s="26" t="s">
        <v>47</v>
      </c>
      <c r="R173" s="22">
        <v>37.25</v>
      </c>
      <c r="S173" s="65">
        <f t="shared" si="49"/>
        <v>2</v>
      </c>
      <c r="T173" s="17">
        <f t="shared" si="51"/>
        <v>74.5</v>
      </c>
      <c r="U173" s="80">
        <v>1</v>
      </c>
      <c r="V173" s="24">
        <f t="shared" si="52"/>
        <v>37.25</v>
      </c>
      <c r="W173" s="12"/>
      <c r="X173" s="20"/>
      <c r="Y173" s="12"/>
      <c r="Z173" s="20"/>
      <c r="AA173" s="12">
        <v>1</v>
      </c>
      <c r="AB173" s="21">
        <f t="shared" ref="AB173" si="55">R173*AA173</f>
        <v>37.25</v>
      </c>
    </row>
    <row r="174" spans="1:28" x14ac:dyDescent="0.25">
      <c r="A174" s="10"/>
      <c r="B174" s="11"/>
      <c r="C174" s="10"/>
      <c r="D174" s="62"/>
      <c r="E174" s="10"/>
      <c r="F174" s="119" t="s">
        <v>8</v>
      </c>
      <c r="G174" s="120"/>
      <c r="H174" s="120"/>
      <c r="I174" s="120"/>
      <c r="J174" s="120"/>
      <c r="K174" s="120"/>
      <c r="L174" s="120"/>
      <c r="M174" s="121"/>
      <c r="P174" s="80">
        <f t="shared" si="50"/>
        <v>14</v>
      </c>
      <c r="Q174" s="26" t="s">
        <v>139</v>
      </c>
      <c r="R174" s="24">
        <v>303.25</v>
      </c>
      <c r="S174" s="65">
        <f t="shared" si="49"/>
        <v>1</v>
      </c>
      <c r="T174" s="17">
        <f t="shared" si="51"/>
        <v>303.25</v>
      </c>
      <c r="U174" s="80">
        <v>1</v>
      </c>
      <c r="V174" s="24">
        <f t="shared" si="52"/>
        <v>303.25</v>
      </c>
      <c r="W174" s="12"/>
      <c r="X174" s="20"/>
      <c r="Y174" s="12"/>
      <c r="Z174" s="20"/>
      <c r="AA174" s="12"/>
      <c r="AB174" s="21"/>
    </row>
    <row r="175" spans="1:28" x14ac:dyDescent="0.25">
      <c r="A175" s="80" t="s">
        <v>9</v>
      </c>
      <c r="B175" s="12" t="s">
        <v>10</v>
      </c>
      <c r="C175" s="72" t="s">
        <v>11</v>
      </c>
      <c r="D175" s="63" t="s">
        <v>12</v>
      </c>
      <c r="E175" s="72" t="s">
        <v>13</v>
      </c>
      <c r="F175" s="118" t="s">
        <v>14</v>
      </c>
      <c r="G175" s="114"/>
      <c r="H175" s="111" t="s">
        <v>15</v>
      </c>
      <c r="I175" s="111"/>
      <c r="J175" s="118" t="s">
        <v>16</v>
      </c>
      <c r="K175" s="114"/>
      <c r="L175" s="111" t="s">
        <v>17</v>
      </c>
      <c r="M175" s="112"/>
      <c r="P175" s="80">
        <f t="shared" si="50"/>
        <v>15</v>
      </c>
      <c r="Q175" s="26" t="s">
        <v>82</v>
      </c>
      <c r="R175" s="24">
        <v>798</v>
      </c>
      <c r="S175" s="65">
        <f t="shared" si="49"/>
        <v>1</v>
      </c>
      <c r="T175" s="17">
        <f t="shared" si="51"/>
        <v>798</v>
      </c>
      <c r="U175" s="80">
        <v>1</v>
      </c>
      <c r="V175" s="24">
        <f t="shared" si="52"/>
        <v>798</v>
      </c>
      <c r="W175" s="12"/>
      <c r="X175" s="20"/>
      <c r="Y175" s="12"/>
      <c r="Z175" s="20"/>
      <c r="AA175" s="12"/>
      <c r="AB175" s="21"/>
    </row>
    <row r="176" spans="1:28" x14ac:dyDescent="0.25">
      <c r="A176" s="76" t="s">
        <v>18</v>
      </c>
      <c r="B176" s="13"/>
      <c r="C176" s="74"/>
      <c r="D176" s="64"/>
      <c r="E176" s="74"/>
      <c r="F176" s="14" t="s">
        <v>19</v>
      </c>
      <c r="G176" s="14" t="s">
        <v>20</v>
      </c>
      <c r="H176" s="14" t="s">
        <v>19</v>
      </c>
      <c r="I176" s="78" t="s">
        <v>20</v>
      </c>
      <c r="J176" s="14" t="s">
        <v>19</v>
      </c>
      <c r="K176" s="78" t="s">
        <v>20</v>
      </c>
      <c r="L176" s="14" t="s">
        <v>19</v>
      </c>
      <c r="M176" s="79" t="s">
        <v>20</v>
      </c>
      <c r="P176" s="80">
        <f t="shared" si="50"/>
        <v>16</v>
      </c>
      <c r="Q176" s="26" t="s">
        <v>119</v>
      </c>
      <c r="R176" s="24">
        <v>1160</v>
      </c>
      <c r="S176" s="65">
        <f t="shared" si="49"/>
        <v>3</v>
      </c>
      <c r="T176" s="17">
        <f t="shared" si="51"/>
        <v>3480</v>
      </c>
      <c r="U176" s="80"/>
      <c r="V176" s="24"/>
      <c r="W176" s="12"/>
      <c r="X176" s="20"/>
      <c r="Y176" s="12">
        <v>2</v>
      </c>
      <c r="Z176" s="20">
        <f>Y176*R176</f>
        <v>2320</v>
      </c>
      <c r="AA176" s="12">
        <v>1</v>
      </c>
      <c r="AB176" s="21">
        <f t="shared" ref="AB176" si="56">R176*AA176</f>
        <v>1160</v>
      </c>
    </row>
    <row r="177" spans="1:28" x14ac:dyDescent="0.25">
      <c r="A177" s="80">
        <v>1</v>
      </c>
      <c r="B177" s="15" t="s">
        <v>64</v>
      </c>
      <c r="C177" s="16">
        <v>5.5</v>
      </c>
      <c r="D177" s="65">
        <f>F177+H177+J177+L177</f>
        <v>20</v>
      </c>
      <c r="E177" s="17">
        <f>C177*D177</f>
        <v>110</v>
      </c>
      <c r="F177" s="80">
        <v>20</v>
      </c>
      <c r="G177" s="22">
        <f>F177*C177</f>
        <v>110</v>
      </c>
      <c r="H177" s="19"/>
      <c r="I177" s="20"/>
      <c r="J177" s="12"/>
      <c r="K177" s="20"/>
      <c r="L177" s="12"/>
      <c r="M177" s="21"/>
      <c r="P177" s="80">
        <f t="shared" si="50"/>
        <v>17</v>
      </c>
      <c r="Q177" s="26" t="s">
        <v>69</v>
      </c>
      <c r="R177" s="24">
        <v>45</v>
      </c>
      <c r="S177" s="65">
        <f t="shared" si="49"/>
        <v>1</v>
      </c>
      <c r="T177" s="17">
        <f t="shared" si="51"/>
        <v>45</v>
      </c>
      <c r="U177" s="80"/>
      <c r="V177" s="24"/>
      <c r="W177" s="12"/>
      <c r="X177" s="20"/>
      <c r="Y177" s="12">
        <v>1</v>
      </c>
      <c r="Z177" s="20">
        <f t="shared" ref="Z177:Z180" si="57">Y177*R177</f>
        <v>45</v>
      </c>
      <c r="AA177" s="12"/>
      <c r="AB177" s="21"/>
    </row>
    <row r="178" spans="1:28" x14ac:dyDescent="0.25">
      <c r="A178" s="80">
        <f>A177+1</f>
        <v>2</v>
      </c>
      <c r="B178" s="15" t="s">
        <v>93</v>
      </c>
      <c r="C178" s="22">
        <v>120</v>
      </c>
      <c r="D178" s="65">
        <f>F178+H178+J178+L178</f>
        <v>20</v>
      </c>
      <c r="E178" s="17">
        <f>C178*D178</f>
        <v>2400</v>
      </c>
      <c r="F178" s="80">
        <v>5</v>
      </c>
      <c r="G178" s="24">
        <f>F178*C178</f>
        <v>600</v>
      </c>
      <c r="H178" s="19"/>
      <c r="I178" s="20"/>
      <c r="J178" s="12">
        <v>15</v>
      </c>
      <c r="K178" s="20">
        <f>J178*C178</f>
        <v>1800</v>
      </c>
      <c r="L178" s="12"/>
      <c r="M178" s="21"/>
      <c r="P178" s="80">
        <f t="shared" si="50"/>
        <v>18</v>
      </c>
      <c r="Q178" s="26" t="s">
        <v>70</v>
      </c>
      <c r="R178" s="24">
        <v>5</v>
      </c>
      <c r="S178" s="65">
        <f t="shared" si="49"/>
        <v>20</v>
      </c>
      <c r="T178" s="17">
        <f t="shared" si="51"/>
        <v>100</v>
      </c>
      <c r="U178" s="80"/>
      <c r="V178" s="24"/>
      <c r="W178" s="12"/>
      <c r="X178" s="20"/>
      <c r="Y178" s="12">
        <v>10</v>
      </c>
      <c r="Z178" s="20">
        <f t="shared" si="57"/>
        <v>50</v>
      </c>
      <c r="AA178" s="12">
        <v>10</v>
      </c>
      <c r="AB178" s="21">
        <f t="shared" ref="AB178:AB184" si="58">R178*AA178</f>
        <v>50</v>
      </c>
    </row>
    <row r="179" spans="1:28" x14ac:dyDescent="0.25">
      <c r="A179" s="80">
        <f t="shared" ref="A179:A225" si="59">A178+1</f>
        <v>3</v>
      </c>
      <c r="B179" s="15" t="s">
        <v>118</v>
      </c>
      <c r="C179" s="22">
        <v>139</v>
      </c>
      <c r="D179" s="65">
        <f t="shared" ref="D179:D224" si="60">F179+H179+J179+L179</f>
        <v>18</v>
      </c>
      <c r="E179" s="17">
        <f t="shared" ref="E179:E224" si="61">C179*D179</f>
        <v>2502</v>
      </c>
      <c r="F179" s="80">
        <v>5</v>
      </c>
      <c r="G179" s="24">
        <f t="shared" ref="G179:G210" si="62">F179*C179</f>
        <v>695</v>
      </c>
      <c r="H179" s="19"/>
      <c r="I179" s="20"/>
      <c r="J179" s="12">
        <v>13</v>
      </c>
      <c r="K179" s="20">
        <f>J179*C179</f>
        <v>1807</v>
      </c>
      <c r="L179" s="12"/>
      <c r="M179" s="21"/>
      <c r="P179" s="80">
        <f t="shared" si="50"/>
        <v>19</v>
      </c>
      <c r="Q179" s="26" t="s">
        <v>71</v>
      </c>
      <c r="R179" s="24">
        <v>4.5</v>
      </c>
      <c r="S179" s="65">
        <f t="shared" si="49"/>
        <v>25</v>
      </c>
      <c r="T179" s="17">
        <f t="shared" si="51"/>
        <v>112.5</v>
      </c>
      <c r="U179" s="80"/>
      <c r="V179" s="24"/>
      <c r="W179" s="12"/>
      <c r="X179" s="20"/>
      <c r="Y179" s="12">
        <v>20</v>
      </c>
      <c r="Z179" s="20">
        <f t="shared" si="57"/>
        <v>90</v>
      </c>
      <c r="AA179" s="12">
        <v>5</v>
      </c>
      <c r="AB179" s="21">
        <f t="shared" si="58"/>
        <v>22.5</v>
      </c>
    </row>
    <row r="180" spans="1:28" x14ac:dyDescent="0.25">
      <c r="A180" s="80">
        <f t="shared" si="59"/>
        <v>4</v>
      </c>
      <c r="B180" s="15" t="s">
        <v>83</v>
      </c>
      <c r="C180" s="22">
        <v>2.25</v>
      </c>
      <c r="D180" s="65">
        <f t="shared" si="60"/>
        <v>300</v>
      </c>
      <c r="E180" s="17">
        <f t="shared" si="61"/>
        <v>675</v>
      </c>
      <c r="F180" s="80">
        <v>300</v>
      </c>
      <c r="G180" s="24">
        <f t="shared" si="62"/>
        <v>675</v>
      </c>
      <c r="H180" s="19"/>
      <c r="I180" s="20"/>
      <c r="J180" s="12"/>
      <c r="K180" s="20"/>
      <c r="L180" s="12"/>
      <c r="M180" s="21"/>
      <c r="P180" s="80">
        <f t="shared" si="50"/>
        <v>20</v>
      </c>
      <c r="Q180" s="26" t="s">
        <v>74</v>
      </c>
      <c r="R180" s="24">
        <v>185</v>
      </c>
      <c r="S180" s="65">
        <f t="shared" si="49"/>
        <v>8</v>
      </c>
      <c r="T180" s="17">
        <f t="shared" si="51"/>
        <v>1480</v>
      </c>
      <c r="U180" s="80"/>
      <c r="V180" s="24"/>
      <c r="W180" s="12"/>
      <c r="X180" s="20"/>
      <c r="Y180" s="12">
        <v>5</v>
      </c>
      <c r="Z180" s="20">
        <f t="shared" si="57"/>
        <v>925</v>
      </c>
      <c r="AA180" s="12">
        <v>3</v>
      </c>
      <c r="AB180" s="21">
        <f t="shared" si="58"/>
        <v>555</v>
      </c>
    </row>
    <row r="181" spans="1:28" x14ac:dyDescent="0.25">
      <c r="A181" s="80">
        <f t="shared" si="59"/>
        <v>5</v>
      </c>
      <c r="B181" s="15" t="s">
        <v>97</v>
      </c>
      <c r="C181" s="22">
        <v>1.6</v>
      </c>
      <c r="D181" s="65">
        <f t="shared" si="60"/>
        <v>200</v>
      </c>
      <c r="E181" s="17">
        <f t="shared" si="61"/>
        <v>320</v>
      </c>
      <c r="F181" s="80">
        <v>200</v>
      </c>
      <c r="G181" s="24">
        <f t="shared" si="62"/>
        <v>320</v>
      </c>
      <c r="H181" s="19"/>
      <c r="I181" s="20"/>
      <c r="J181" s="12"/>
      <c r="K181" s="20"/>
      <c r="L181" s="12"/>
      <c r="M181" s="21"/>
      <c r="P181" s="87">
        <f t="shared" si="50"/>
        <v>21</v>
      </c>
      <c r="Q181" s="26" t="s">
        <v>83</v>
      </c>
      <c r="R181" s="24">
        <v>3</v>
      </c>
      <c r="S181" s="65">
        <f t="shared" ref="S181:S182" si="63">U181+W181+Y181+AA181</f>
        <v>12</v>
      </c>
      <c r="T181" s="17">
        <f t="shared" ref="T181:T182" si="64">R181*S181</f>
        <v>36</v>
      </c>
      <c r="U181" s="87"/>
      <c r="V181" s="24"/>
      <c r="W181" s="12"/>
      <c r="X181" s="20"/>
      <c r="Y181" s="12"/>
      <c r="Z181" s="20"/>
      <c r="AA181" s="12">
        <v>12</v>
      </c>
      <c r="AB181" s="21">
        <f t="shared" si="58"/>
        <v>36</v>
      </c>
    </row>
    <row r="182" spans="1:28" x14ac:dyDescent="0.25">
      <c r="A182" s="80">
        <f t="shared" si="59"/>
        <v>6</v>
      </c>
      <c r="B182" s="15" t="s">
        <v>86</v>
      </c>
      <c r="C182" s="22">
        <v>330</v>
      </c>
      <c r="D182" s="65">
        <f t="shared" si="60"/>
        <v>1</v>
      </c>
      <c r="E182" s="17">
        <f t="shared" si="61"/>
        <v>330</v>
      </c>
      <c r="F182" s="80">
        <v>1</v>
      </c>
      <c r="G182" s="24">
        <f t="shared" si="62"/>
        <v>330</v>
      </c>
      <c r="H182" s="19"/>
      <c r="I182" s="20"/>
      <c r="J182" s="12"/>
      <c r="K182" s="20"/>
      <c r="L182" s="12"/>
      <c r="M182" s="21"/>
      <c r="P182" s="87">
        <f t="shared" si="50"/>
        <v>22</v>
      </c>
      <c r="Q182" s="26" t="s">
        <v>97</v>
      </c>
      <c r="R182" s="24">
        <v>2</v>
      </c>
      <c r="S182" s="65">
        <f t="shared" si="63"/>
        <v>12</v>
      </c>
      <c r="T182" s="17">
        <f t="shared" si="64"/>
        <v>24</v>
      </c>
      <c r="U182" s="87"/>
      <c r="V182" s="24"/>
      <c r="W182" s="12"/>
      <c r="X182" s="20"/>
      <c r="Y182" s="12"/>
      <c r="Z182" s="20"/>
      <c r="AA182" s="12">
        <v>12</v>
      </c>
      <c r="AB182" s="21">
        <f t="shared" si="58"/>
        <v>24</v>
      </c>
    </row>
    <row r="183" spans="1:28" x14ac:dyDescent="0.25">
      <c r="A183" s="80">
        <f t="shared" si="59"/>
        <v>7</v>
      </c>
      <c r="B183" s="15" t="s">
        <v>65</v>
      </c>
      <c r="C183" s="22">
        <v>37.25</v>
      </c>
      <c r="D183" s="65">
        <f t="shared" si="60"/>
        <v>102</v>
      </c>
      <c r="E183" s="17">
        <f t="shared" si="61"/>
        <v>3799.5</v>
      </c>
      <c r="F183" s="80">
        <v>30</v>
      </c>
      <c r="G183" s="24">
        <f t="shared" si="62"/>
        <v>1117.5</v>
      </c>
      <c r="H183" s="19"/>
      <c r="I183" s="20"/>
      <c r="J183" s="12">
        <v>48</v>
      </c>
      <c r="K183" s="20">
        <f>J183*C183</f>
        <v>1788</v>
      </c>
      <c r="L183" s="12">
        <v>24</v>
      </c>
      <c r="M183" s="21">
        <f>C183*L183</f>
        <v>894</v>
      </c>
      <c r="P183" s="87">
        <f t="shared" si="50"/>
        <v>23</v>
      </c>
      <c r="Q183" s="26" t="s">
        <v>274</v>
      </c>
      <c r="R183" s="24">
        <v>170</v>
      </c>
      <c r="S183" s="65">
        <f t="shared" ref="S183:S184" si="65">U183+W183+Y183+AA183</f>
        <v>4</v>
      </c>
      <c r="T183" s="17">
        <f t="shared" ref="T183:T184" si="66">R183*S183</f>
        <v>680</v>
      </c>
      <c r="U183" s="87"/>
      <c r="V183" s="24"/>
      <c r="W183" s="12"/>
      <c r="X183" s="20"/>
      <c r="Y183" s="12"/>
      <c r="Z183" s="20"/>
      <c r="AA183" s="12">
        <v>4</v>
      </c>
      <c r="AB183" s="21">
        <f t="shared" si="58"/>
        <v>680</v>
      </c>
    </row>
    <row r="184" spans="1:28" x14ac:dyDescent="0.25">
      <c r="A184" s="80">
        <f t="shared" si="59"/>
        <v>8</v>
      </c>
      <c r="B184" s="15" t="s">
        <v>66</v>
      </c>
      <c r="C184" s="22">
        <v>44.75</v>
      </c>
      <c r="D184" s="65">
        <f t="shared" si="60"/>
        <v>8</v>
      </c>
      <c r="E184" s="17">
        <f t="shared" si="61"/>
        <v>358</v>
      </c>
      <c r="F184" s="80">
        <v>3</v>
      </c>
      <c r="G184" s="24">
        <f t="shared" si="62"/>
        <v>134.25</v>
      </c>
      <c r="H184" s="19"/>
      <c r="I184" s="20"/>
      <c r="J184" s="12"/>
      <c r="K184" s="20"/>
      <c r="L184" s="12">
        <v>5</v>
      </c>
      <c r="M184" s="21">
        <f>C184*L184</f>
        <v>223.75</v>
      </c>
      <c r="P184" s="87">
        <f t="shared" si="50"/>
        <v>24</v>
      </c>
      <c r="Q184" s="26" t="s">
        <v>275</v>
      </c>
      <c r="R184" s="24">
        <v>480</v>
      </c>
      <c r="S184" s="65">
        <f t="shared" si="65"/>
        <v>1</v>
      </c>
      <c r="T184" s="17">
        <f t="shared" si="66"/>
        <v>480</v>
      </c>
      <c r="U184" s="87"/>
      <c r="V184" s="24"/>
      <c r="W184" s="12"/>
      <c r="X184" s="20"/>
      <c r="Y184" s="12"/>
      <c r="Z184" s="20"/>
      <c r="AA184" s="12">
        <v>1</v>
      </c>
      <c r="AB184" s="21">
        <f t="shared" si="58"/>
        <v>480</v>
      </c>
    </row>
    <row r="185" spans="1:28" x14ac:dyDescent="0.25">
      <c r="A185" s="80">
        <f t="shared" si="59"/>
        <v>9</v>
      </c>
      <c r="B185" s="15" t="s">
        <v>119</v>
      </c>
      <c r="C185" s="22">
        <v>1064</v>
      </c>
      <c r="D185" s="65">
        <f t="shared" si="60"/>
        <v>1</v>
      </c>
      <c r="E185" s="17">
        <f t="shared" si="61"/>
        <v>1064</v>
      </c>
      <c r="F185" s="80">
        <v>1</v>
      </c>
      <c r="G185" s="24">
        <f t="shared" si="62"/>
        <v>1064</v>
      </c>
      <c r="H185" s="19"/>
      <c r="I185" s="20"/>
      <c r="J185" s="12"/>
      <c r="K185" s="20"/>
      <c r="L185" s="12"/>
      <c r="M185" s="21"/>
      <c r="P185" s="80"/>
      <c r="Q185" s="26"/>
      <c r="R185" s="24"/>
      <c r="S185" s="25"/>
      <c r="T185" s="17"/>
      <c r="U185" s="80"/>
      <c r="V185" s="24"/>
      <c r="W185" s="12"/>
      <c r="X185" s="20"/>
      <c r="Y185" s="12"/>
      <c r="Z185" s="20"/>
      <c r="AA185" s="12"/>
      <c r="AB185" s="21"/>
    </row>
    <row r="186" spans="1:28" x14ac:dyDescent="0.25">
      <c r="A186" s="80">
        <f t="shared" si="59"/>
        <v>10</v>
      </c>
      <c r="B186" s="15" t="s">
        <v>69</v>
      </c>
      <c r="C186" s="22">
        <v>32</v>
      </c>
      <c r="D186" s="65">
        <f t="shared" si="60"/>
        <v>10</v>
      </c>
      <c r="E186" s="17">
        <f t="shared" si="61"/>
        <v>320</v>
      </c>
      <c r="F186" s="80">
        <v>5</v>
      </c>
      <c r="G186" s="24">
        <f t="shared" si="62"/>
        <v>160</v>
      </c>
      <c r="H186" s="19"/>
      <c r="I186" s="20"/>
      <c r="J186" s="12"/>
      <c r="K186" s="20"/>
      <c r="L186" s="12">
        <v>5</v>
      </c>
      <c r="M186" s="21">
        <f>C186*L186</f>
        <v>160</v>
      </c>
      <c r="P186" s="76"/>
      <c r="Q186" s="27"/>
      <c r="R186" s="28"/>
      <c r="S186" s="27"/>
      <c r="T186" s="28"/>
      <c r="U186" s="7"/>
      <c r="V186" s="43"/>
      <c r="W186" s="13"/>
      <c r="X186" s="28"/>
      <c r="Y186" s="13"/>
      <c r="Z186" s="28"/>
      <c r="AA186" s="13"/>
      <c r="AB186" s="41"/>
    </row>
    <row r="187" spans="1:28" x14ac:dyDescent="0.25">
      <c r="A187" s="80">
        <f t="shared" si="59"/>
        <v>11</v>
      </c>
      <c r="B187" s="15" t="s">
        <v>70</v>
      </c>
      <c r="C187" s="22">
        <v>4.3</v>
      </c>
      <c r="D187" s="65">
        <f t="shared" si="60"/>
        <v>200</v>
      </c>
      <c r="E187" s="17">
        <f t="shared" si="61"/>
        <v>860</v>
      </c>
      <c r="F187" s="80">
        <v>200</v>
      </c>
      <c r="G187" s="24">
        <f t="shared" si="62"/>
        <v>860</v>
      </c>
      <c r="H187" s="19"/>
      <c r="I187" s="20"/>
      <c r="J187" s="12"/>
      <c r="K187" s="20"/>
      <c r="L187" s="12"/>
      <c r="M187" s="21"/>
      <c r="P187" s="4" t="s">
        <v>21</v>
      </c>
      <c r="Q187" s="5"/>
      <c r="R187" s="5"/>
      <c r="S187" s="5"/>
      <c r="T187" s="30">
        <f>SUM(T161:T186)</f>
        <v>12065</v>
      </c>
      <c r="U187" s="5"/>
      <c r="V187" s="30">
        <f>SUM(V161:V186)</f>
        <v>3631.25</v>
      </c>
      <c r="W187" s="78"/>
      <c r="X187" s="38"/>
      <c r="Y187" s="78"/>
      <c r="Z187" s="30">
        <f>SUM(Z164:Z186)</f>
        <v>3430</v>
      </c>
      <c r="AA187" s="78"/>
      <c r="AB187" s="44">
        <f>SUM(AB161:AB186)</f>
        <v>5003.75</v>
      </c>
    </row>
    <row r="188" spans="1:28" x14ac:dyDescent="0.25">
      <c r="A188" s="80">
        <f t="shared" si="59"/>
        <v>12</v>
      </c>
      <c r="B188" s="15" t="s">
        <v>71</v>
      </c>
      <c r="C188" s="22">
        <v>3.75</v>
      </c>
      <c r="D188" s="65">
        <f t="shared" si="60"/>
        <v>200</v>
      </c>
      <c r="E188" s="17">
        <f t="shared" si="61"/>
        <v>750</v>
      </c>
      <c r="F188" s="80">
        <v>200</v>
      </c>
      <c r="G188" s="24">
        <f t="shared" si="62"/>
        <v>750</v>
      </c>
      <c r="H188" s="19"/>
      <c r="I188" s="20"/>
      <c r="J188" s="12"/>
      <c r="K188" s="20"/>
      <c r="L188" s="12"/>
      <c r="M188" s="21"/>
      <c r="P188" s="31"/>
      <c r="Q188" s="11" t="s">
        <v>22</v>
      </c>
      <c r="R188" s="11"/>
      <c r="S188" s="11"/>
      <c r="T188" s="11"/>
      <c r="U188" s="11"/>
      <c r="V188" s="11"/>
      <c r="W188" s="72"/>
      <c r="X188" s="2"/>
      <c r="Y188" s="56"/>
      <c r="Z188" s="2"/>
      <c r="AA188" s="56"/>
      <c r="AB188" s="3"/>
    </row>
    <row r="189" spans="1:28" x14ac:dyDescent="0.25">
      <c r="A189" s="80">
        <f t="shared" si="59"/>
        <v>13</v>
      </c>
      <c r="B189" s="15" t="s">
        <v>73</v>
      </c>
      <c r="C189" s="22">
        <v>176</v>
      </c>
      <c r="D189" s="65">
        <f t="shared" si="60"/>
        <v>22</v>
      </c>
      <c r="E189" s="17">
        <f t="shared" si="61"/>
        <v>3872</v>
      </c>
      <c r="F189" s="80">
        <v>12</v>
      </c>
      <c r="G189" s="24">
        <f t="shared" si="62"/>
        <v>2112</v>
      </c>
      <c r="H189" s="19"/>
      <c r="I189" s="20"/>
      <c r="J189" s="12"/>
      <c r="K189" s="20"/>
      <c r="L189" s="12">
        <v>10</v>
      </c>
      <c r="M189" s="21">
        <f t="shared" ref="M189:M190" si="67">C189*L189</f>
        <v>1760</v>
      </c>
      <c r="P189" s="31"/>
      <c r="Q189" s="11"/>
      <c r="R189" s="11"/>
      <c r="S189" s="11"/>
      <c r="T189" s="11"/>
      <c r="U189" s="11"/>
      <c r="V189" s="11"/>
      <c r="W189" s="72" t="s">
        <v>23</v>
      </c>
      <c r="X189" s="11"/>
      <c r="Y189" s="72"/>
      <c r="Z189" s="11"/>
      <c r="AA189" s="72"/>
      <c r="AB189" s="32"/>
    </row>
    <row r="190" spans="1:28" x14ac:dyDescent="0.25">
      <c r="A190" s="80">
        <f t="shared" si="59"/>
        <v>14</v>
      </c>
      <c r="B190" s="15" t="s">
        <v>74</v>
      </c>
      <c r="C190" s="22">
        <v>154.25</v>
      </c>
      <c r="D190" s="65">
        <f t="shared" si="60"/>
        <v>52</v>
      </c>
      <c r="E190" s="17">
        <f t="shared" si="61"/>
        <v>8021</v>
      </c>
      <c r="F190" s="80">
        <v>12</v>
      </c>
      <c r="G190" s="24">
        <f t="shared" si="62"/>
        <v>1851</v>
      </c>
      <c r="H190" s="19"/>
      <c r="I190" s="20"/>
      <c r="J190" s="12">
        <v>30</v>
      </c>
      <c r="K190" s="20">
        <f>J190*C190</f>
        <v>4627.5</v>
      </c>
      <c r="L190" s="12">
        <v>10</v>
      </c>
      <c r="M190" s="21">
        <f t="shared" si="67"/>
        <v>1542.5</v>
      </c>
      <c r="P190" s="31"/>
      <c r="Q190" s="11"/>
      <c r="R190" s="11"/>
      <c r="S190" s="11"/>
      <c r="T190" s="11"/>
      <c r="U190" s="11"/>
      <c r="V190" s="11"/>
      <c r="W190" s="72"/>
      <c r="X190" s="111" t="s">
        <v>96</v>
      </c>
      <c r="Y190" s="111"/>
      <c r="Z190" s="111"/>
      <c r="AA190" s="111"/>
      <c r="AB190" s="112"/>
    </row>
    <row r="191" spans="1:28" x14ac:dyDescent="0.25">
      <c r="A191" s="80">
        <f t="shared" si="59"/>
        <v>15</v>
      </c>
      <c r="B191" s="15" t="s">
        <v>84</v>
      </c>
      <c r="C191" s="22">
        <v>266</v>
      </c>
      <c r="D191" s="65">
        <f t="shared" si="60"/>
        <v>3</v>
      </c>
      <c r="E191" s="17">
        <f t="shared" si="61"/>
        <v>798</v>
      </c>
      <c r="F191" s="80">
        <v>2</v>
      </c>
      <c r="G191" s="24">
        <f t="shared" si="62"/>
        <v>532</v>
      </c>
      <c r="H191" s="19"/>
      <c r="I191" s="20"/>
      <c r="J191" s="12">
        <v>1</v>
      </c>
      <c r="K191" s="20">
        <f>J191*C191</f>
        <v>266</v>
      </c>
      <c r="L191" s="12"/>
      <c r="M191" s="21"/>
      <c r="P191" s="7"/>
      <c r="Q191" s="8"/>
      <c r="R191" s="8"/>
      <c r="S191" s="8"/>
      <c r="T191" s="8"/>
      <c r="U191" s="8"/>
      <c r="V191" s="8"/>
      <c r="W191" s="74"/>
      <c r="X191" s="113" t="s">
        <v>95</v>
      </c>
      <c r="Y191" s="113"/>
      <c r="Z191" s="113"/>
      <c r="AA191" s="113"/>
      <c r="AB191" s="114"/>
    </row>
    <row r="192" spans="1:28" x14ac:dyDescent="0.25">
      <c r="A192" s="80">
        <f t="shared" si="59"/>
        <v>16</v>
      </c>
      <c r="B192" s="15" t="s">
        <v>76</v>
      </c>
      <c r="C192" s="22">
        <v>64</v>
      </c>
      <c r="D192" s="65">
        <f t="shared" si="60"/>
        <v>9</v>
      </c>
      <c r="E192" s="17">
        <f t="shared" si="61"/>
        <v>576</v>
      </c>
      <c r="F192" s="80">
        <v>2</v>
      </c>
      <c r="G192" s="24">
        <f t="shared" si="62"/>
        <v>128</v>
      </c>
      <c r="H192" s="19"/>
      <c r="I192" s="20"/>
      <c r="J192" s="12">
        <v>2</v>
      </c>
      <c r="K192" s="20">
        <f>J192*C192</f>
        <v>128</v>
      </c>
      <c r="L192" s="12">
        <v>5</v>
      </c>
      <c r="M192" s="21">
        <f>C192*L192</f>
        <v>320</v>
      </c>
    </row>
    <row r="193" spans="1:28" x14ac:dyDescent="0.25">
      <c r="A193" s="80">
        <f t="shared" si="59"/>
        <v>17</v>
      </c>
      <c r="B193" s="15" t="s">
        <v>114</v>
      </c>
      <c r="C193" s="22">
        <v>217.25</v>
      </c>
      <c r="D193" s="65">
        <f t="shared" si="60"/>
        <v>3</v>
      </c>
      <c r="E193" s="17">
        <f t="shared" si="61"/>
        <v>651.75</v>
      </c>
      <c r="F193" s="80">
        <v>2</v>
      </c>
      <c r="G193" s="24">
        <f t="shared" si="62"/>
        <v>434.5</v>
      </c>
      <c r="H193" s="19"/>
      <c r="I193" s="20"/>
      <c r="J193" s="12">
        <v>1</v>
      </c>
      <c r="K193" s="20">
        <f>J193*C193</f>
        <v>217.25</v>
      </c>
      <c r="L193" s="12"/>
      <c r="M193" s="21"/>
    </row>
    <row r="194" spans="1:28" x14ac:dyDescent="0.25">
      <c r="A194" s="80">
        <f t="shared" si="59"/>
        <v>18</v>
      </c>
      <c r="B194" s="15" t="s">
        <v>120</v>
      </c>
      <c r="C194" s="22">
        <v>107</v>
      </c>
      <c r="D194" s="65">
        <f t="shared" si="60"/>
        <v>1</v>
      </c>
      <c r="E194" s="17">
        <f t="shared" si="61"/>
        <v>107</v>
      </c>
      <c r="F194" s="80">
        <v>1</v>
      </c>
      <c r="G194" s="24">
        <f t="shared" si="62"/>
        <v>107</v>
      </c>
      <c r="H194" s="19"/>
      <c r="I194" s="20"/>
      <c r="J194" s="12"/>
      <c r="K194" s="20"/>
      <c r="L194" s="12"/>
      <c r="M194" s="21"/>
    </row>
    <row r="195" spans="1:28" x14ac:dyDescent="0.25">
      <c r="A195" s="80">
        <f t="shared" si="59"/>
        <v>19</v>
      </c>
      <c r="B195" s="15" t="s">
        <v>77</v>
      </c>
      <c r="C195" s="22">
        <v>20</v>
      </c>
      <c r="D195" s="65">
        <f t="shared" si="60"/>
        <v>2</v>
      </c>
      <c r="E195" s="17">
        <f t="shared" si="61"/>
        <v>40</v>
      </c>
      <c r="F195" s="80">
        <v>2</v>
      </c>
      <c r="G195" s="24">
        <f t="shared" si="62"/>
        <v>40</v>
      </c>
      <c r="H195" s="19"/>
      <c r="I195" s="20"/>
      <c r="J195" s="12"/>
      <c r="K195" s="20"/>
      <c r="L195" s="12"/>
      <c r="M195" s="21"/>
      <c r="P195" s="37" t="s">
        <v>43</v>
      </c>
      <c r="Q195" s="2"/>
      <c r="R195" s="2"/>
      <c r="S195" s="2"/>
      <c r="T195" s="2"/>
      <c r="U195" s="2"/>
      <c r="V195" s="2"/>
      <c r="W195" s="56"/>
      <c r="X195" s="2"/>
      <c r="Y195" s="56"/>
      <c r="Z195" s="2"/>
      <c r="AA195" s="56"/>
      <c r="AB195" s="3"/>
    </row>
    <row r="196" spans="1:28" x14ac:dyDescent="0.25">
      <c r="A196" s="80">
        <f t="shared" si="59"/>
        <v>20</v>
      </c>
      <c r="B196" s="15" t="s">
        <v>78</v>
      </c>
      <c r="C196" s="22">
        <v>9</v>
      </c>
      <c r="D196" s="65">
        <f t="shared" si="60"/>
        <v>3</v>
      </c>
      <c r="E196" s="17">
        <f t="shared" si="61"/>
        <v>27</v>
      </c>
      <c r="F196" s="80">
        <v>3</v>
      </c>
      <c r="G196" s="24">
        <f t="shared" si="62"/>
        <v>27</v>
      </c>
      <c r="H196" s="19"/>
      <c r="I196" s="20"/>
      <c r="J196" s="12"/>
      <c r="K196" s="20"/>
      <c r="L196" s="12"/>
      <c r="M196" s="21"/>
      <c r="P196" s="115" t="s">
        <v>44</v>
      </c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7"/>
    </row>
    <row r="197" spans="1:28" x14ac:dyDescent="0.25">
      <c r="A197" s="80">
        <f t="shared" si="59"/>
        <v>21</v>
      </c>
      <c r="B197" s="15" t="s">
        <v>57</v>
      </c>
      <c r="C197" s="22">
        <v>32</v>
      </c>
      <c r="D197" s="65">
        <f t="shared" si="60"/>
        <v>36</v>
      </c>
      <c r="E197" s="17">
        <f t="shared" si="61"/>
        <v>1152</v>
      </c>
      <c r="F197" s="80">
        <v>36</v>
      </c>
      <c r="G197" s="24">
        <f t="shared" si="62"/>
        <v>1152</v>
      </c>
      <c r="H197" s="19"/>
      <c r="I197" s="20"/>
      <c r="J197" s="12"/>
      <c r="K197" s="20"/>
      <c r="L197" s="12"/>
      <c r="M197" s="21"/>
      <c r="P197" s="118" t="s">
        <v>331</v>
      </c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4"/>
    </row>
    <row r="198" spans="1:28" x14ac:dyDescent="0.25">
      <c r="A198" s="80">
        <f t="shared" si="59"/>
        <v>22</v>
      </c>
      <c r="B198" s="15" t="s">
        <v>104</v>
      </c>
      <c r="C198" s="22">
        <v>72.5</v>
      </c>
      <c r="D198" s="65">
        <f t="shared" si="60"/>
        <v>20</v>
      </c>
      <c r="E198" s="17">
        <f t="shared" si="61"/>
        <v>1450</v>
      </c>
      <c r="F198" s="80">
        <v>20</v>
      </c>
      <c r="G198" s="24">
        <f t="shared" si="62"/>
        <v>1450</v>
      </c>
      <c r="H198" s="19"/>
      <c r="I198" s="20"/>
      <c r="J198" s="12"/>
      <c r="K198" s="20"/>
      <c r="L198" s="12"/>
      <c r="M198" s="21"/>
      <c r="P198" s="1" t="s">
        <v>0</v>
      </c>
      <c r="Q198" s="2"/>
      <c r="R198" s="2"/>
      <c r="S198" s="2"/>
      <c r="T198" s="2"/>
      <c r="U198" s="2"/>
      <c r="V198" s="2"/>
      <c r="W198" s="56"/>
      <c r="X198" s="2"/>
      <c r="Y198" s="56"/>
      <c r="Z198" s="2"/>
      <c r="AA198" s="56"/>
      <c r="AB198" s="3"/>
    </row>
    <row r="199" spans="1:28" x14ac:dyDescent="0.25">
      <c r="A199" s="80">
        <f t="shared" si="59"/>
        <v>23</v>
      </c>
      <c r="B199" s="15" t="s">
        <v>85</v>
      </c>
      <c r="C199" s="22">
        <v>16</v>
      </c>
      <c r="D199" s="65">
        <f t="shared" si="60"/>
        <v>10</v>
      </c>
      <c r="E199" s="17">
        <f t="shared" si="61"/>
        <v>160</v>
      </c>
      <c r="F199" s="80">
        <v>10</v>
      </c>
      <c r="G199" s="24">
        <f t="shared" si="62"/>
        <v>160</v>
      </c>
      <c r="H199" s="19"/>
      <c r="I199" s="20"/>
      <c r="J199" s="12"/>
      <c r="K199" s="20"/>
      <c r="L199" s="12"/>
      <c r="M199" s="21"/>
      <c r="P199" s="1" t="s">
        <v>1</v>
      </c>
      <c r="Q199" s="2"/>
      <c r="R199" s="2"/>
      <c r="S199" s="2"/>
      <c r="T199" s="4" t="s">
        <v>2</v>
      </c>
      <c r="U199" s="5"/>
      <c r="V199" s="5"/>
      <c r="W199" s="78"/>
      <c r="X199" s="6"/>
      <c r="Y199" s="56"/>
      <c r="Z199" s="2"/>
      <c r="AA199" s="56"/>
      <c r="AB199" s="3"/>
    </row>
    <row r="200" spans="1:28" x14ac:dyDescent="0.25">
      <c r="A200" s="80">
        <f t="shared" si="59"/>
        <v>24</v>
      </c>
      <c r="B200" s="15" t="s">
        <v>121</v>
      </c>
      <c r="C200" s="22">
        <v>53.25</v>
      </c>
      <c r="D200" s="65">
        <f t="shared" si="60"/>
        <v>2</v>
      </c>
      <c r="E200" s="17">
        <f t="shared" si="61"/>
        <v>106.5</v>
      </c>
      <c r="F200" s="80">
        <v>2</v>
      </c>
      <c r="G200" s="24">
        <f t="shared" si="62"/>
        <v>106.5</v>
      </c>
      <c r="H200" s="19"/>
      <c r="I200" s="20"/>
      <c r="J200" s="12"/>
      <c r="K200" s="20"/>
      <c r="L200" s="12"/>
      <c r="M200" s="21"/>
      <c r="P200" s="7" t="s">
        <v>98</v>
      </c>
      <c r="Q200" s="8"/>
      <c r="R200" s="8"/>
      <c r="S200" s="8"/>
      <c r="T200" s="9" t="s">
        <v>4</v>
      </c>
      <c r="U200" s="4" t="s">
        <v>5</v>
      </c>
      <c r="V200" s="6"/>
      <c r="W200" s="77" t="s">
        <v>6</v>
      </c>
      <c r="X200" s="6"/>
      <c r="Y200" s="77" t="s">
        <v>7</v>
      </c>
      <c r="Z200" s="5"/>
      <c r="AA200" s="58"/>
      <c r="AB200" s="6"/>
    </row>
    <row r="201" spans="1:28" x14ac:dyDescent="0.25">
      <c r="A201" s="80">
        <f t="shared" si="59"/>
        <v>25</v>
      </c>
      <c r="B201" s="15" t="s">
        <v>122</v>
      </c>
      <c r="C201" s="22">
        <v>66</v>
      </c>
      <c r="D201" s="65">
        <f t="shared" si="60"/>
        <v>10</v>
      </c>
      <c r="E201" s="17">
        <f t="shared" si="61"/>
        <v>660</v>
      </c>
      <c r="F201" s="80">
        <v>10</v>
      </c>
      <c r="G201" s="24">
        <f t="shared" si="62"/>
        <v>660</v>
      </c>
      <c r="H201" s="19"/>
      <c r="I201" s="20"/>
      <c r="J201" s="12"/>
      <c r="K201" s="20"/>
      <c r="L201" s="12"/>
      <c r="M201" s="21"/>
      <c r="P201" s="10"/>
      <c r="Q201" s="11"/>
      <c r="R201" s="10"/>
      <c r="S201" s="11"/>
      <c r="T201" s="10"/>
      <c r="U201" s="119" t="s">
        <v>8</v>
      </c>
      <c r="V201" s="120"/>
      <c r="W201" s="120"/>
      <c r="X201" s="120"/>
      <c r="Y201" s="120"/>
      <c r="Z201" s="120"/>
      <c r="AA201" s="120"/>
      <c r="AB201" s="121"/>
    </row>
    <row r="202" spans="1:28" x14ac:dyDescent="0.25">
      <c r="A202" s="80">
        <f t="shared" si="59"/>
        <v>26</v>
      </c>
      <c r="B202" s="15" t="s">
        <v>47</v>
      </c>
      <c r="C202" s="22">
        <v>37.25</v>
      </c>
      <c r="D202" s="65">
        <f t="shared" si="60"/>
        <v>20</v>
      </c>
      <c r="E202" s="17">
        <f t="shared" si="61"/>
        <v>745</v>
      </c>
      <c r="F202" s="80">
        <v>15</v>
      </c>
      <c r="G202" s="24">
        <f t="shared" si="62"/>
        <v>558.75</v>
      </c>
      <c r="H202" s="19"/>
      <c r="I202" s="20"/>
      <c r="J202" s="12">
        <v>5</v>
      </c>
      <c r="K202" s="20">
        <f>J202*C202</f>
        <v>186.25</v>
      </c>
      <c r="L202" s="12"/>
      <c r="M202" s="21"/>
      <c r="P202" s="80" t="s">
        <v>9</v>
      </c>
      <c r="Q202" s="12" t="s">
        <v>10</v>
      </c>
      <c r="R202" s="72" t="s">
        <v>11</v>
      </c>
      <c r="S202" s="12" t="s">
        <v>12</v>
      </c>
      <c r="T202" s="72" t="s">
        <v>13</v>
      </c>
      <c r="U202" s="118" t="s">
        <v>14</v>
      </c>
      <c r="V202" s="114"/>
      <c r="W202" s="111" t="s">
        <v>15</v>
      </c>
      <c r="X202" s="111"/>
      <c r="Y202" s="118" t="s">
        <v>16</v>
      </c>
      <c r="Z202" s="114"/>
      <c r="AA202" s="111" t="s">
        <v>17</v>
      </c>
      <c r="AB202" s="112"/>
    </row>
    <row r="203" spans="1:28" x14ac:dyDescent="0.25">
      <c r="A203" s="80">
        <f t="shared" si="59"/>
        <v>27</v>
      </c>
      <c r="B203" s="15" t="s">
        <v>49</v>
      </c>
      <c r="C203" s="22">
        <v>37.25</v>
      </c>
      <c r="D203" s="65">
        <f t="shared" si="60"/>
        <v>5</v>
      </c>
      <c r="E203" s="17">
        <f t="shared" si="61"/>
        <v>186.25</v>
      </c>
      <c r="F203" s="80">
        <v>5</v>
      </c>
      <c r="G203" s="24">
        <f t="shared" si="62"/>
        <v>186.25</v>
      </c>
      <c r="H203" s="19"/>
      <c r="I203" s="20"/>
      <c r="J203" s="12"/>
      <c r="K203" s="20"/>
      <c r="L203" s="12"/>
      <c r="M203" s="21"/>
      <c r="P203" s="76" t="s">
        <v>18</v>
      </c>
      <c r="Q203" s="13"/>
      <c r="R203" s="74"/>
      <c r="S203" s="13"/>
      <c r="T203" s="74"/>
      <c r="U203" s="14" t="s">
        <v>19</v>
      </c>
      <c r="V203" s="14" t="s">
        <v>20</v>
      </c>
      <c r="W203" s="14" t="s">
        <v>19</v>
      </c>
      <c r="X203" s="78" t="s">
        <v>20</v>
      </c>
      <c r="Y203" s="14" t="s">
        <v>19</v>
      </c>
      <c r="Z203" s="78" t="s">
        <v>20</v>
      </c>
      <c r="AA203" s="14" t="s">
        <v>19</v>
      </c>
      <c r="AB203" s="79" t="s">
        <v>20</v>
      </c>
    </row>
    <row r="204" spans="1:28" x14ac:dyDescent="0.25">
      <c r="A204" s="80">
        <f t="shared" si="59"/>
        <v>28</v>
      </c>
      <c r="B204" s="15" t="s">
        <v>123</v>
      </c>
      <c r="C204" s="22">
        <v>585.25</v>
      </c>
      <c r="D204" s="65">
        <f t="shared" si="60"/>
        <v>2</v>
      </c>
      <c r="E204" s="17">
        <f t="shared" si="61"/>
        <v>1170.5</v>
      </c>
      <c r="F204" s="80">
        <v>2</v>
      </c>
      <c r="G204" s="24">
        <f t="shared" si="62"/>
        <v>1170.5</v>
      </c>
      <c r="H204" s="19"/>
      <c r="I204" s="20"/>
      <c r="J204" s="12"/>
      <c r="K204" s="20"/>
      <c r="L204" s="12"/>
      <c r="M204" s="21"/>
      <c r="P204" s="80">
        <v>1</v>
      </c>
      <c r="Q204" s="53" t="s">
        <v>163</v>
      </c>
      <c r="R204" s="55">
        <v>266</v>
      </c>
      <c r="S204" s="65">
        <f t="shared" ref="S204:S235" si="68">U204+W204+Y204+AA204</f>
        <v>12</v>
      </c>
      <c r="T204" s="54">
        <f>R204*S204</f>
        <v>3192</v>
      </c>
      <c r="U204" s="80">
        <v>8</v>
      </c>
      <c r="V204" s="54">
        <f>U204*R204</f>
        <v>2128</v>
      </c>
      <c r="W204" s="12"/>
      <c r="X204" s="72"/>
      <c r="Y204" s="12">
        <v>4</v>
      </c>
      <c r="Z204" s="55">
        <f>Y204*R204</f>
        <v>1064</v>
      </c>
      <c r="AA204" s="12"/>
      <c r="AB204" s="73"/>
    </row>
    <row r="205" spans="1:28" x14ac:dyDescent="0.25">
      <c r="A205" s="80">
        <f t="shared" si="59"/>
        <v>29</v>
      </c>
      <c r="B205" s="15" t="s">
        <v>124</v>
      </c>
      <c r="C205" s="22">
        <v>32</v>
      </c>
      <c r="D205" s="65">
        <f t="shared" si="60"/>
        <v>4</v>
      </c>
      <c r="E205" s="17">
        <f t="shared" si="61"/>
        <v>128</v>
      </c>
      <c r="F205" s="80">
        <v>4</v>
      </c>
      <c r="G205" s="24">
        <f t="shared" si="62"/>
        <v>128</v>
      </c>
      <c r="H205" s="19"/>
      <c r="I205" s="20"/>
      <c r="J205" s="12"/>
      <c r="K205" s="20"/>
      <c r="L205" s="12"/>
      <c r="M205" s="21"/>
      <c r="P205" s="80">
        <f>P204+1</f>
        <v>2</v>
      </c>
      <c r="Q205" s="53" t="s">
        <v>65</v>
      </c>
      <c r="R205" s="55">
        <v>37.25</v>
      </c>
      <c r="S205" s="65">
        <f t="shared" si="68"/>
        <v>90</v>
      </c>
      <c r="T205" s="54">
        <f>R205*S205</f>
        <v>3352.5</v>
      </c>
      <c r="U205" s="80">
        <v>50</v>
      </c>
      <c r="V205" s="54">
        <f>U205*R205</f>
        <v>1862.5</v>
      </c>
      <c r="W205" s="12"/>
      <c r="X205" s="72"/>
      <c r="Y205" s="12">
        <v>30</v>
      </c>
      <c r="Z205" s="55">
        <f>Y205*R205</f>
        <v>1117.5</v>
      </c>
      <c r="AA205" s="12">
        <v>10</v>
      </c>
      <c r="AB205" s="89">
        <f>R205*AA205</f>
        <v>372.5</v>
      </c>
    </row>
    <row r="206" spans="1:28" x14ac:dyDescent="0.25">
      <c r="A206" s="80">
        <f t="shared" si="59"/>
        <v>30</v>
      </c>
      <c r="B206" s="15" t="s">
        <v>108</v>
      </c>
      <c r="C206" s="22">
        <v>340.5</v>
      </c>
      <c r="D206" s="65">
        <f t="shared" si="60"/>
        <v>1</v>
      </c>
      <c r="E206" s="17">
        <f t="shared" si="61"/>
        <v>340.5</v>
      </c>
      <c r="F206" s="80">
        <v>1</v>
      </c>
      <c r="G206" s="24">
        <f t="shared" si="62"/>
        <v>340.5</v>
      </c>
      <c r="H206" s="19"/>
      <c r="I206" s="20"/>
      <c r="J206" s="12"/>
      <c r="K206" s="20"/>
      <c r="L206" s="12"/>
      <c r="M206" s="21"/>
      <c r="P206" s="80">
        <f t="shared" ref="P206:P235" si="69">P205+1</f>
        <v>3</v>
      </c>
      <c r="Q206" s="53" t="s">
        <v>66</v>
      </c>
      <c r="R206" s="55">
        <v>44.75</v>
      </c>
      <c r="S206" s="65">
        <f t="shared" si="68"/>
        <v>2</v>
      </c>
      <c r="T206" s="54">
        <f t="shared" ref="T206:T235" si="70">R206*S206</f>
        <v>89.5</v>
      </c>
      <c r="U206" s="80">
        <v>1</v>
      </c>
      <c r="V206" s="54">
        <f t="shared" ref="V206:V232" si="71">U206*R206</f>
        <v>44.75</v>
      </c>
      <c r="W206" s="12"/>
      <c r="X206" s="72"/>
      <c r="Y206" s="12"/>
      <c r="Z206" s="72"/>
      <c r="AA206" s="12">
        <v>1</v>
      </c>
      <c r="AB206" s="89">
        <f>R206*AA206</f>
        <v>44.75</v>
      </c>
    </row>
    <row r="207" spans="1:28" x14ac:dyDescent="0.25">
      <c r="A207" s="80">
        <f t="shared" si="59"/>
        <v>31</v>
      </c>
      <c r="B207" s="15" t="s">
        <v>125</v>
      </c>
      <c r="C207" s="22">
        <v>53.25</v>
      </c>
      <c r="D207" s="65">
        <f t="shared" si="60"/>
        <v>2</v>
      </c>
      <c r="E207" s="17">
        <f t="shared" si="61"/>
        <v>106.5</v>
      </c>
      <c r="F207" s="80">
        <v>2</v>
      </c>
      <c r="G207" s="24">
        <f t="shared" si="62"/>
        <v>106.5</v>
      </c>
      <c r="H207" s="19"/>
      <c r="I207" s="20"/>
      <c r="J207" s="12"/>
      <c r="K207" s="20"/>
      <c r="L207" s="12"/>
      <c r="M207" s="21"/>
      <c r="P207" s="80">
        <f t="shared" si="69"/>
        <v>4</v>
      </c>
      <c r="Q207" s="53" t="s">
        <v>67</v>
      </c>
      <c r="R207" s="55">
        <v>266</v>
      </c>
      <c r="S207" s="65">
        <f t="shared" si="68"/>
        <v>16</v>
      </c>
      <c r="T207" s="54">
        <f t="shared" si="70"/>
        <v>4256</v>
      </c>
      <c r="U207" s="80">
        <v>10</v>
      </c>
      <c r="V207" s="54">
        <f t="shared" si="71"/>
        <v>2660</v>
      </c>
      <c r="W207" s="12"/>
      <c r="X207" s="72"/>
      <c r="Y207" s="12">
        <v>6</v>
      </c>
      <c r="Z207" s="55">
        <f>Y207*R207</f>
        <v>1596</v>
      </c>
      <c r="AA207" s="12"/>
      <c r="AB207" s="73"/>
    </row>
    <row r="208" spans="1:28" x14ac:dyDescent="0.25">
      <c r="A208" s="80">
        <f t="shared" si="59"/>
        <v>32</v>
      </c>
      <c r="B208" s="15" t="s">
        <v>126</v>
      </c>
      <c r="C208" s="22">
        <v>1580</v>
      </c>
      <c r="D208" s="65">
        <f t="shared" si="60"/>
        <v>6</v>
      </c>
      <c r="E208" s="17">
        <f t="shared" si="61"/>
        <v>9480</v>
      </c>
      <c r="F208" s="80">
        <v>4</v>
      </c>
      <c r="G208" s="24">
        <f t="shared" si="62"/>
        <v>6320</v>
      </c>
      <c r="H208" s="19"/>
      <c r="I208" s="20"/>
      <c r="J208" s="12"/>
      <c r="K208" s="20"/>
      <c r="L208" s="12">
        <v>2</v>
      </c>
      <c r="M208" s="21">
        <f>C208*L208</f>
        <v>3160</v>
      </c>
      <c r="P208" s="80">
        <f t="shared" si="69"/>
        <v>5</v>
      </c>
      <c r="Q208" s="53" t="s">
        <v>111</v>
      </c>
      <c r="R208" s="55">
        <v>266</v>
      </c>
      <c r="S208" s="65">
        <f t="shared" si="68"/>
        <v>6</v>
      </c>
      <c r="T208" s="54">
        <f t="shared" si="70"/>
        <v>1596</v>
      </c>
      <c r="U208" s="80">
        <v>6</v>
      </c>
      <c r="V208" s="54">
        <f t="shared" si="71"/>
        <v>1596</v>
      </c>
      <c r="W208" s="12"/>
      <c r="X208" s="72"/>
      <c r="Y208" s="12"/>
      <c r="Z208" s="72"/>
      <c r="AA208" s="12"/>
      <c r="AB208" s="73"/>
    </row>
    <row r="209" spans="1:28" x14ac:dyDescent="0.25">
      <c r="A209" s="80">
        <f t="shared" si="59"/>
        <v>33</v>
      </c>
      <c r="B209" s="15" t="s">
        <v>127</v>
      </c>
      <c r="C209" s="22">
        <v>85</v>
      </c>
      <c r="D209" s="65">
        <f t="shared" si="60"/>
        <v>2</v>
      </c>
      <c r="E209" s="17">
        <f t="shared" si="61"/>
        <v>170</v>
      </c>
      <c r="F209" s="80">
        <v>2</v>
      </c>
      <c r="G209" s="24">
        <f t="shared" si="62"/>
        <v>170</v>
      </c>
      <c r="H209" s="19"/>
      <c r="I209" s="20"/>
      <c r="J209" s="12"/>
      <c r="K209" s="20"/>
      <c r="L209" s="12"/>
      <c r="M209" s="21"/>
      <c r="P209" s="80">
        <f t="shared" si="69"/>
        <v>6</v>
      </c>
      <c r="Q209" s="53" t="s">
        <v>112</v>
      </c>
      <c r="R209" s="55">
        <v>266</v>
      </c>
      <c r="S209" s="65">
        <f t="shared" si="68"/>
        <v>6</v>
      </c>
      <c r="T209" s="54">
        <f t="shared" si="70"/>
        <v>1596</v>
      </c>
      <c r="U209" s="80">
        <v>6</v>
      </c>
      <c r="V209" s="54">
        <f t="shared" si="71"/>
        <v>1596</v>
      </c>
      <c r="W209" s="12"/>
      <c r="X209" s="72"/>
      <c r="Y209" s="12"/>
      <c r="Z209" s="72"/>
      <c r="AA209" s="12"/>
      <c r="AB209" s="73"/>
    </row>
    <row r="210" spans="1:28" x14ac:dyDescent="0.25">
      <c r="A210" s="80">
        <f t="shared" si="59"/>
        <v>34</v>
      </c>
      <c r="B210" s="15" t="s">
        <v>128</v>
      </c>
      <c r="C210" s="22">
        <v>7.5</v>
      </c>
      <c r="D210" s="65">
        <f t="shared" si="60"/>
        <v>200</v>
      </c>
      <c r="E210" s="17">
        <f t="shared" si="61"/>
        <v>1500</v>
      </c>
      <c r="F210" s="80">
        <v>200</v>
      </c>
      <c r="G210" s="24">
        <f t="shared" si="62"/>
        <v>1500</v>
      </c>
      <c r="H210" s="19"/>
      <c r="I210" s="20"/>
      <c r="J210" s="12"/>
      <c r="K210" s="20"/>
      <c r="L210" s="12"/>
      <c r="M210" s="21"/>
      <c r="P210" s="80">
        <f t="shared" si="69"/>
        <v>7</v>
      </c>
      <c r="Q210" s="53" t="s">
        <v>113</v>
      </c>
      <c r="R210" s="55">
        <v>266</v>
      </c>
      <c r="S210" s="65">
        <f t="shared" si="68"/>
        <v>6</v>
      </c>
      <c r="T210" s="54">
        <f t="shared" si="70"/>
        <v>1596</v>
      </c>
      <c r="U210" s="80">
        <v>6</v>
      </c>
      <c r="V210" s="54">
        <f t="shared" si="71"/>
        <v>1596</v>
      </c>
      <c r="W210" s="12"/>
      <c r="X210" s="72"/>
      <c r="Y210" s="12"/>
      <c r="Z210" s="72"/>
      <c r="AA210" s="12"/>
      <c r="AB210" s="73"/>
    </row>
    <row r="211" spans="1:28" x14ac:dyDescent="0.25">
      <c r="A211" s="80">
        <f t="shared" si="59"/>
        <v>35</v>
      </c>
      <c r="B211" s="15" t="s">
        <v>206</v>
      </c>
      <c r="C211" s="20">
        <v>10</v>
      </c>
      <c r="D211" s="65">
        <f t="shared" si="60"/>
        <v>24</v>
      </c>
      <c r="E211" s="17">
        <f t="shared" si="61"/>
        <v>240</v>
      </c>
      <c r="F211" s="80"/>
      <c r="G211" s="24"/>
      <c r="H211" s="19"/>
      <c r="I211" s="20"/>
      <c r="J211" s="12">
        <v>24</v>
      </c>
      <c r="K211" s="20">
        <f t="shared" ref="K211:K224" si="72">J211*C211</f>
        <v>240</v>
      </c>
      <c r="L211" s="12"/>
      <c r="M211" s="21"/>
      <c r="P211" s="80">
        <f t="shared" si="69"/>
        <v>8</v>
      </c>
      <c r="Q211" s="53" t="s">
        <v>69</v>
      </c>
      <c r="R211" s="55">
        <v>32</v>
      </c>
      <c r="S211" s="65">
        <f t="shared" si="68"/>
        <v>4</v>
      </c>
      <c r="T211" s="54">
        <f t="shared" si="70"/>
        <v>128</v>
      </c>
      <c r="U211" s="80">
        <v>2</v>
      </c>
      <c r="V211" s="54">
        <f t="shared" si="71"/>
        <v>64</v>
      </c>
      <c r="W211" s="12"/>
      <c r="X211" s="72"/>
      <c r="Y211" s="12"/>
      <c r="Z211" s="72"/>
      <c r="AA211" s="12">
        <v>2</v>
      </c>
      <c r="AB211" s="89">
        <f>R211*AA211</f>
        <v>64</v>
      </c>
    </row>
    <row r="212" spans="1:28" x14ac:dyDescent="0.25">
      <c r="A212" s="80">
        <f t="shared" si="59"/>
        <v>36</v>
      </c>
      <c r="B212" s="15" t="s">
        <v>207</v>
      </c>
      <c r="C212" s="20">
        <v>60</v>
      </c>
      <c r="D212" s="65">
        <f t="shared" si="60"/>
        <v>1</v>
      </c>
      <c r="E212" s="17">
        <f t="shared" si="61"/>
        <v>60</v>
      </c>
      <c r="F212" s="80"/>
      <c r="G212" s="24"/>
      <c r="H212" s="19"/>
      <c r="I212" s="20"/>
      <c r="J212" s="12">
        <v>1</v>
      </c>
      <c r="K212" s="20">
        <f t="shared" si="72"/>
        <v>60</v>
      </c>
      <c r="L212" s="12"/>
      <c r="M212" s="21"/>
      <c r="P212" s="80">
        <f t="shared" si="69"/>
        <v>9</v>
      </c>
      <c r="Q212" s="53" t="s">
        <v>70</v>
      </c>
      <c r="R212" s="55">
        <v>4.3</v>
      </c>
      <c r="S212" s="65">
        <f t="shared" si="68"/>
        <v>80</v>
      </c>
      <c r="T212" s="54">
        <f t="shared" si="70"/>
        <v>344</v>
      </c>
      <c r="U212" s="80">
        <v>50</v>
      </c>
      <c r="V212" s="54">
        <f t="shared" si="71"/>
        <v>215</v>
      </c>
      <c r="W212" s="12"/>
      <c r="X212" s="72"/>
      <c r="Y212" s="12">
        <v>30</v>
      </c>
      <c r="Z212" s="55">
        <f t="shared" ref="Z212:Z217" si="73">Y212*R212</f>
        <v>129</v>
      </c>
      <c r="AA212" s="12"/>
      <c r="AB212" s="73"/>
    </row>
    <row r="213" spans="1:28" x14ac:dyDescent="0.25">
      <c r="A213" s="80">
        <f t="shared" si="59"/>
        <v>37</v>
      </c>
      <c r="B213" s="15" t="s">
        <v>208</v>
      </c>
      <c r="C213" s="20">
        <v>37</v>
      </c>
      <c r="D213" s="65">
        <f t="shared" si="60"/>
        <v>155</v>
      </c>
      <c r="E213" s="17">
        <f t="shared" si="61"/>
        <v>5735</v>
      </c>
      <c r="F213" s="80"/>
      <c r="G213" s="24"/>
      <c r="H213" s="19"/>
      <c r="I213" s="20"/>
      <c r="J213" s="12">
        <v>2</v>
      </c>
      <c r="K213" s="20">
        <f t="shared" si="72"/>
        <v>74</v>
      </c>
      <c r="L213" s="12">
        <v>153</v>
      </c>
      <c r="M213" s="21">
        <f>C213*L213</f>
        <v>5661</v>
      </c>
      <c r="P213" s="80">
        <f t="shared" si="69"/>
        <v>10</v>
      </c>
      <c r="Q213" s="53" t="s">
        <v>73</v>
      </c>
      <c r="R213" s="55">
        <v>176</v>
      </c>
      <c r="S213" s="65">
        <f t="shared" si="68"/>
        <v>120</v>
      </c>
      <c r="T213" s="54">
        <f t="shared" si="70"/>
        <v>21120</v>
      </c>
      <c r="U213" s="80">
        <v>60</v>
      </c>
      <c r="V213" s="54">
        <f t="shared" si="71"/>
        <v>10560</v>
      </c>
      <c r="W213" s="12"/>
      <c r="X213" s="72"/>
      <c r="Y213" s="12">
        <v>60</v>
      </c>
      <c r="Z213" s="55">
        <f t="shared" si="73"/>
        <v>10560</v>
      </c>
      <c r="AA213" s="12"/>
      <c r="AB213" s="73"/>
    </row>
    <row r="214" spans="1:28" x14ac:dyDescent="0.25">
      <c r="A214" s="80">
        <f t="shared" si="59"/>
        <v>38</v>
      </c>
      <c r="B214" s="15" t="s">
        <v>196</v>
      </c>
      <c r="C214" s="20">
        <v>30</v>
      </c>
      <c r="D214" s="65">
        <f t="shared" si="60"/>
        <v>2</v>
      </c>
      <c r="E214" s="17">
        <f t="shared" si="61"/>
        <v>60</v>
      </c>
      <c r="F214" s="80"/>
      <c r="G214" s="24"/>
      <c r="H214" s="19"/>
      <c r="I214" s="20"/>
      <c r="J214" s="12">
        <v>2</v>
      </c>
      <c r="K214" s="20">
        <f t="shared" si="72"/>
        <v>60</v>
      </c>
      <c r="L214" s="12"/>
      <c r="M214" s="21"/>
      <c r="P214" s="80">
        <f t="shared" si="69"/>
        <v>11</v>
      </c>
      <c r="Q214" s="53" t="s">
        <v>74</v>
      </c>
      <c r="R214" s="55">
        <v>154.25</v>
      </c>
      <c r="S214" s="65">
        <f t="shared" si="68"/>
        <v>110</v>
      </c>
      <c r="T214" s="54">
        <f t="shared" si="70"/>
        <v>16967.5</v>
      </c>
      <c r="U214" s="80">
        <v>60</v>
      </c>
      <c r="V214" s="54">
        <f t="shared" si="71"/>
        <v>9255</v>
      </c>
      <c r="W214" s="12"/>
      <c r="X214" s="72"/>
      <c r="Y214" s="12">
        <v>50</v>
      </c>
      <c r="Z214" s="55">
        <f t="shared" si="73"/>
        <v>7712.5</v>
      </c>
      <c r="AA214" s="12"/>
      <c r="AB214" s="73"/>
    </row>
    <row r="215" spans="1:28" x14ac:dyDescent="0.25">
      <c r="A215" s="80">
        <f t="shared" si="59"/>
        <v>39</v>
      </c>
      <c r="B215" s="15" t="s">
        <v>197</v>
      </c>
      <c r="C215" s="20">
        <v>520</v>
      </c>
      <c r="D215" s="65">
        <f t="shared" si="60"/>
        <v>1</v>
      </c>
      <c r="E215" s="17">
        <f t="shared" si="61"/>
        <v>520</v>
      </c>
      <c r="F215" s="80"/>
      <c r="G215" s="24"/>
      <c r="H215" s="19"/>
      <c r="I215" s="20"/>
      <c r="J215" s="12">
        <v>1</v>
      </c>
      <c r="K215" s="20">
        <f t="shared" si="72"/>
        <v>520</v>
      </c>
      <c r="L215" s="12"/>
      <c r="M215" s="21"/>
      <c r="P215" s="80">
        <f t="shared" si="69"/>
        <v>12</v>
      </c>
      <c r="Q215" s="53" t="s">
        <v>84</v>
      </c>
      <c r="R215" s="55">
        <v>266</v>
      </c>
      <c r="S215" s="65">
        <f t="shared" si="68"/>
        <v>4</v>
      </c>
      <c r="T215" s="54">
        <f t="shared" si="70"/>
        <v>1064</v>
      </c>
      <c r="U215" s="80">
        <v>2</v>
      </c>
      <c r="V215" s="54">
        <f t="shared" si="71"/>
        <v>532</v>
      </c>
      <c r="W215" s="12"/>
      <c r="X215" s="72"/>
      <c r="Y215" s="12">
        <v>2</v>
      </c>
      <c r="Z215" s="55">
        <f t="shared" si="73"/>
        <v>532</v>
      </c>
      <c r="AA215" s="12"/>
      <c r="AB215" s="73"/>
    </row>
    <row r="216" spans="1:28" x14ac:dyDescent="0.25">
      <c r="A216" s="80">
        <f t="shared" si="59"/>
        <v>40</v>
      </c>
      <c r="B216" s="15" t="s">
        <v>209</v>
      </c>
      <c r="C216" s="20">
        <v>175</v>
      </c>
      <c r="D216" s="65">
        <f t="shared" si="60"/>
        <v>2</v>
      </c>
      <c r="E216" s="17">
        <f t="shared" si="61"/>
        <v>350</v>
      </c>
      <c r="F216" s="80"/>
      <c r="G216" s="24"/>
      <c r="H216" s="19"/>
      <c r="I216" s="20"/>
      <c r="J216" s="12">
        <v>2</v>
      </c>
      <c r="K216" s="20">
        <f t="shared" si="72"/>
        <v>350</v>
      </c>
      <c r="L216" s="12"/>
      <c r="M216" s="21"/>
      <c r="P216" s="80">
        <f t="shared" si="69"/>
        <v>13</v>
      </c>
      <c r="Q216" s="53" t="s">
        <v>77</v>
      </c>
      <c r="R216" s="55">
        <v>20</v>
      </c>
      <c r="S216" s="65">
        <f t="shared" si="68"/>
        <v>10</v>
      </c>
      <c r="T216" s="54">
        <f t="shared" si="70"/>
        <v>200</v>
      </c>
      <c r="U216" s="80">
        <v>5</v>
      </c>
      <c r="V216" s="54">
        <f t="shared" si="71"/>
        <v>100</v>
      </c>
      <c r="W216" s="12"/>
      <c r="X216" s="72"/>
      <c r="Y216" s="12">
        <v>5</v>
      </c>
      <c r="Z216" s="55">
        <f t="shared" si="73"/>
        <v>100</v>
      </c>
      <c r="AA216" s="12"/>
      <c r="AB216" s="73"/>
    </row>
    <row r="217" spans="1:28" x14ac:dyDescent="0.25">
      <c r="A217" s="80">
        <f t="shared" si="59"/>
        <v>41</v>
      </c>
      <c r="B217" s="15" t="s">
        <v>210</v>
      </c>
      <c r="C217" s="20">
        <v>15</v>
      </c>
      <c r="D217" s="65">
        <f t="shared" si="60"/>
        <v>108</v>
      </c>
      <c r="E217" s="17">
        <f t="shared" si="61"/>
        <v>1620</v>
      </c>
      <c r="F217" s="80"/>
      <c r="G217" s="24"/>
      <c r="H217" s="19"/>
      <c r="I217" s="20"/>
      <c r="J217" s="12">
        <v>108</v>
      </c>
      <c r="K217" s="20">
        <f t="shared" si="72"/>
        <v>1620</v>
      </c>
      <c r="L217" s="12"/>
      <c r="M217" s="21"/>
      <c r="P217" s="80">
        <f t="shared" si="69"/>
        <v>14</v>
      </c>
      <c r="Q217" s="53" t="s">
        <v>78</v>
      </c>
      <c r="R217" s="55">
        <v>9</v>
      </c>
      <c r="S217" s="65">
        <f t="shared" si="68"/>
        <v>10</v>
      </c>
      <c r="T217" s="54">
        <f t="shared" si="70"/>
        <v>90</v>
      </c>
      <c r="U217" s="80">
        <v>5</v>
      </c>
      <c r="V217" s="54">
        <f t="shared" si="71"/>
        <v>45</v>
      </c>
      <c r="W217" s="12"/>
      <c r="X217" s="72"/>
      <c r="Y217" s="12">
        <v>5</v>
      </c>
      <c r="Z217" s="55">
        <f t="shared" si="73"/>
        <v>45</v>
      </c>
      <c r="AA217" s="12"/>
      <c r="AB217" s="73"/>
    </row>
    <row r="218" spans="1:28" x14ac:dyDescent="0.25">
      <c r="A218" s="80">
        <f t="shared" si="59"/>
        <v>42</v>
      </c>
      <c r="B218" s="15" t="s">
        <v>211</v>
      </c>
      <c r="C218" s="20">
        <v>250</v>
      </c>
      <c r="D218" s="65">
        <f t="shared" si="60"/>
        <v>1</v>
      </c>
      <c r="E218" s="17">
        <f t="shared" si="61"/>
        <v>250</v>
      </c>
      <c r="F218" s="80"/>
      <c r="G218" s="24"/>
      <c r="H218" s="19"/>
      <c r="I218" s="20"/>
      <c r="J218" s="12">
        <v>1</v>
      </c>
      <c r="K218" s="20">
        <f t="shared" si="72"/>
        <v>250</v>
      </c>
      <c r="L218" s="12"/>
      <c r="M218" s="21"/>
      <c r="P218" s="80">
        <f t="shared" si="69"/>
        <v>15</v>
      </c>
      <c r="Q218" s="53" t="s">
        <v>104</v>
      </c>
      <c r="R218" s="55">
        <v>72.5</v>
      </c>
      <c r="S218" s="65">
        <f t="shared" si="68"/>
        <v>10</v>
      </c>
      <c r="T218" s="54">
        <f t="shared" si="70"/>
        <v>725</v>
      </c>
      <c r="U218" s="80">
        <v>10</v>
      </c>
      <c r="V218" s="54">
        <f t="shared" si="71"/>
        <v>725</v>
      </c>
      <c r="W218" s="12"/>
      <c r="X218" s="72"/>
      <c r="Y218" s="12"/>
      <c r="Z218" s="72"/>
      <c r="AA218" s="12"/>
      <c r="AB218" s="73"/>
    </row>
    <row r="219" spans="1:28" x14ac:dyDescent="0.25">
      <c r="A219" s="80">
        <f t="shared" si="59"/>
        <v>43</v>
      </c>
      <c r="B219" s="15" t="s">
        <v>212</v>
      </c>
      <c r="C219" s="20">
        <v>40</v>
      </c>
      <c r="D219" s="65">
        <f t="shared" si="60"/>
        <v>50</v>
      </c>
      <c r="E219" s="17">
        <f t="shared" si="61"/>
        <v>2000</v>
      </c>
      <c r="F219" s="80"/>
      <c r="G219" s="24"/>
      <c r="H219" s="19"/>
      <c r="I219" s="20"/>
      <c r="J219" s="12">
        <v>50</v>
      </c>
      <c r="K219" s="20">
        <f t="shared" si="72"/>
        <v>2000</v>
      </c>
      <c r="L219" s="12"/>
      <c r="M219" s="21"/>
      <c r="P219" s="80">
        <f t="shared" si="69"/>
        <v>16</v>
      </c>
      <c r="Q219" s="53" t="s">
        <v>85</v>
      </c>
      <c r="R219" s="55">
        <v>16</v>
      </c>
      <c r="S219" s="65">
        <f t="shared" si="68"/>
        <v>10</v>
      </c>
      <c r="T219" s="54">
        <f t="shared" si="70"/>
        <v>160</v>
      </c>
      <c r="U219" s="80">
        <v>5</v>
      </c>
      <c r="V219" s="54">
        <f t="shared" si="71"/>
        <v>80</v>
      </c>
      <c r="W219" s="12"/>
      <c r="X219" s="72"/>
      <c r="Y219" s="12">
        <v>5</v>
      </c>
      <c r="Z219" s="55">
        <f>Y219*R219</f>
        <v>80</v>
      </c>
      <c r="AA219" s="12"/>
      <c r="AB219" s="73"/>
    </row>
    <row r="220" spans="1:28" x14ac:dyDescent="0.25">
      <c r="A220" s="80">
        <f t="shared" si="59"/>
        <v>44</v>
      </c>
      <c r="B220" s="15" t="s">
        <v>213</v>
      </c>
      <c r="C220" s="20">
        <v>72</v>
      </c>
      <c r="D220" s="65">
        <f t="shared" si="60"/>
        <v>1</v>
      </c>
      <c r="E220" s="17">
        <f t="shared" si="61"/>
        <v>72</v>
      </c>
      <c r="F220" s="80"/>
      <c r="G220" s="24"/>
      <c r="H220" s="19"/>
      <c r="I220" s="20"/>
      <c r="J220" s="12">
        <v>1</v>
      </c>
      <c r="K220" s="20">
        <f t="shared" si="72"/>
        <v>72</v>
      </c>
      <c r="L220" s="12"/>
      <c r="M220" s="21"/>
      <c r="P220" s="80">
        <f>P219+1</f>
        <v>17</v>
      </c>
      <c r="Q220" s="53" t="s">
        <v>80</v>
      </c>
      <c r="R220" s="55">
        <v>33</v>
      </c>
      <c r="S220" s="65">
        <f t="shared" si="68"/>
        <v>1</v>
      </c>
      <c r="T220" s="54">
        <f t="shared" si="70"/>
        <v>33</v>
      </c>
      <c r="U220" s="80">
        <v>1</v>
      </c>
      <c r="V220" s="54">
        <f t="shared" si="71"/>
        <v>33</v>
      </c>
      <c r="W220" s="12"/>
      <c r="X220" s="72"/>
      <c r="Y220" s="12"/>
      <c r="Z220" s="72"/>
      <c r="AA220" s="12"/>
      <c r="AB220" s="73"/>
    </row>
    <row r="221" spans="1:28" x14ac:dyDescent="0.25">
      <c r="A221" s="80">
        <f t="shared" si="59"/>
        <v>45</v>
      </c>
      <c r="B221" s="15" t="s">
        <v>214</v>
      </c>
      <c r="C221" s="20">
        <v>300</v>
      </c>
      <c r="D221" s="65">
        <f t="shared" si="60"/>
        <v>1</v>
      </c>
      <c r="E221" s="17">
        <f t="shared" si="61"/>
        <v>300</v>
      </c>
      <c r="F221" s="80"/>
      <c r="G221" s="24"/>
      <c r="H221" s="19"/>
      <c r="I221" s="20"/>
      <c r="J221" s="12">
        <v>1</v>
      </c>
      <c r="K221" s="20">
        <f t="shared" si="72"/>
        <v>300</v>
      </c>
      <c r="L221" s="12"/>
      <c r="M221" s="21"/>
      <c r="P221" s="80">
        <f t="shared" si="69"/>
        <v>18</v>
      </c>
      <c r="Q221" s="53" t="s">
        <v>146</v>
      </c>
      <c r="R221" s="55">
        <v>40</v>
      </c>
      <c r="S221" s="65">
        <f t="shared" si="68"/>
        <v>4</v>
      </c>
      <c r="T221" s="54">
        <f t="shared" si="70"/>
        <v>160</v>
      </c>
      <c r="U221" s="80">
        <v>4</v>
      </c>
      <c r="V221" s="54">
        <f t="shared" si="71"/>
        <v>160</v>
      </c>
      <c r="W221" s="12"/>
      <c r="X221" s="72"/>
      <c r="Y221" s="12"/>
      <c r="Z221" s="72"/>
      <c r="AA221" s="12"/>
      <c r="AB221" s="73"/>
    </row>
    <row r="222" spans="1:28" x14ac:dyDescent="0.25">
      <c r="A222" s="80">
        <f t="shared" si="59"/>
        <v>46</v>
      </c>
      <c r="B222" s="15" t="s">
        <v>215</v>
      </c>
      <c r="C222" s="20">
        <v>185</v>
      </c>
      <c r="D222" s="65">
        <f t="shared" si="60"/>
        <v>1</v>
      </c>
      <c r="E222" s="17">
        <f t="shared" si="61"/>
        <v>185</v>
      </c>
      <c r="F222" s="80"/>
      <c r="G222" s="24"/>
      <c r="H222" s="19"/>
      <c r="I222" s="20"/>
      <c r="J222" s="12">
        <v>1</v>
      </c>
      <c r="K222" s="20">
        <f t="shared" si="72"/>
        <v>185</v>
      </c>
      <c r="L222" s="12"/>
      <c r="M222" s="21"/>
      <c r="P222" s="80">
        <f t="shared" si="69"/>
        <v>19</v>
      </c>
      <c r="Q222" s="53" t="s">
        <v>164</v>
      </c>
      <c r="R222" s="55">
        <v>95.75</v>
      </c>
      <c r="S222" s="65">
        <f t="shared" si="68"/>
        <v>6</v>
      </c>
      <c r="T222" s="54">
        <f t="shared" si="70"/>
        <v>574.5</v>
      </c>
      <c r="U222" s="80">
        <v>3</v>
      </c>
      <c r="V222" s="54">
        <f t="shared" si="71"/>
        <v>287.25</v>
      </c>
      <c r="W222" s="12"/>
      <c r="X222" s="72"/>
      <c r="Y222" s="12"/>
      <c r="Z222" s="72"/>
      <c r="AA222" s="12">
        <v>3</v>
      </c>
      <c r="AB222" s="89">
        <f t="shared" ref="AB222:AB224" si="74">R222*AA222</f>
        <v>287.25</v>
      </c>
    </row>
    <row r="223" spans="1:28" x14ac:dyDescent="0.25">
      <c r="A223" s="80">
        <f t="shared" si="59"/>
        <v>47</v>
      </c>
      <c r="B223" s="15" t="s">
        <v>216</v>
      </c>
      <c r="C223" s="20">
        <v>150</v>
      </c>
      <c r="D223" s="65">
        <f t="shared" si="60"/>
        <v>1</v>
      </c>
      <c r="E223" s="17">
        <f t="shared" si="61"/>
        <v>150</v>
      </c>
      <c r="F223" s="80"/>
      <c r="G223" s="24"/>
      <c r="H223" s="19"/>
      <c r="I223" s="20"/>
      <c r="J223" s="12">
        <v>1</v>
      </c>
      <c r="K223" s="20">
        <f t="shared" si="72"/>
        <v>150</v>
      </c>
      <c r="L223" s="12"/>
      <c r="M223" s="21"/>
      <c r="P223" s="80">
        <f t="shared" si="69"/>
        <v>20</v>
      </c>
      <c r="Q223" s="53" t="s">
        <v>121</v>
      </c>
      <c r="R223" s="55">
        <v>53.25</v>
      </c>
      <c r="S223" s="65">
        <f t="shared" si="68"/>
        <v>8</v>
      </c>
      <c r="T223" s="54">
        <f t="shared" si="70"/>
        <v>426</v>
      </c>
      <c r="U223" s="80">
        <v>3</v>
      </c>
      <c r="V223" s="54">
        <f t="shared" si="71"/>
        <v>159.75</v>
      </c>
      <c r="W223" s="12"/>
      <c r="X223" s="72"/>
      <c r="Y223" s="12"/>
      <c r="Z223" s="72"/>
      <c r="AA223" s="12">
        <v>5</v>
      </c>
      <c r="AB223" s="89">
        <f t="shared" si="74"/>
        <v>266.25</v>
      </c>
    </row>
    <row r="224" spans="1:28" x14ac:dyDescent="0.25">
      <c r="A224" s="80">
        <f t="shared" si="59"/>
        <v>48</v>
      </c>
      <c r="B224" s="15" t="s">
        <v>217</v>
      </c>
      <c r="C224" s="20">
        <v>27</v>
      </c>
      <c r="D224" s="65">
        <f t="shared" si="60"/>
        <v>35</v>
      </c>
      <c r="E224" s="17">
        <f t="shared" si="61"/>
        <v>945</v>
      </c>
      <c r="F224" s="80"/>
      <c r="G224" s="24"/>
      <c r="H224" s="19"/>
      <c r="I224" s="20"/>
      <c r="J224" s="12">
        <v>35</v>
      </c>
      <c r="K224" s="20">
        <f t="shared" si="72"/>
        <v>945</v>
      </c>
      <c r="L224" s="12"/>
      <c r="M224" s="21"/>
      <c r="P224" s="80">
        <f t="shared" si="69"/>
        <v>21</v>
      </c>
      <c r="Q224" s="53" t="s">
        <v>47</v>
      </c>
      <c r="R224" s="55">
        <v>37.25</v>
      </c>
      <c r="S224" s="65">
        <f t="shared" si="68"/>
        <v>10</v>
      </c>
      <c r="T224" s="54">
        <f t="shared" si="70"/>
        <v>372.5</v>
      </c>
      <c r="U224" s="80">
        <v>5</v>
      </c>
      <c r="V224" s="54">
        <f t="shared" si="71"/>
        <v>186.25</v>
      </c>
      <c r="W224" s="12"/>
      <c r="X224" s="72"/>
      <c r="Y224" s="12"/>
      <c r="Z224" s="72"/>
      <c r="AA224" s="12">
        <v>5</v>
      </c>
      <c r="AB224" s="89">
        <f t="shared" si="74"/>
        <v>186.25</v>
      </c>
    </row>
    <row r="225" spans="1:28" x14ac:dyDescent="0.25">
      <c r="A225" s="87">
        <f t="shared" si="59"/>
        <v>49</v>
      </c>
      <c r="B225" s="15" t="s">
        <v>273</v>
      </c>
      <c r="C225" s="20">
        <v>410</v>
      </c>
      <c r="D225" s="65">
        <f t="shared" ref="D225" si="75">F225+H225+J225+L225</f>
        <v>2</v>
      </c>
      <c r="E225" s="17">
        <f t="shared" ref="E225" si="76">C225*D225</f>
        <v>820</v>
      </c>
      <c r="F225" s="87"/>
      <c r="G225" s="24"/>
      <c r="H225" s="19"/>
      <c r="I225" s="20"/>
      <c r="J225" s="12"/>
      <c r="K225" s="20"/>
      <c r="L225" s="12">
        <v>2</v>
      </c>
      <c r="M225" s="21">
        <f>C225*L225</f>
        <v>820</v>
      </c>
      <c r="P225" s="80">
        <f t="shared" si="69"/>
        <v>22</v>
      </c>
      <c r="Q225" s="53" t="s">
        <v>144</v>
      </c>
      <c r="R225" s="55">
        <v>4.3</v>
      </c>
      <c r="S225" s="65">
        <f t="shared" si="68"/>
        <v>2</v>
      </c>
      <c r="T225" s="54">
        <f t="shared" si="70"/>
        <v>8.6</v>
      </c>
      <c r="U225" s="80">
        <v>2</v>
      </c>
      <c r="V225" s="54">
        <f t="shared" si="71"/>
        <v>8.6</v>
      </c>
      <c r="W225" s="12"/>
      <c r="X225" s="72"/>
      <c r="Y225" s="12"/>
      <c r="Z225" s="72"/>
      <c r="AA225" s="12"/>
      <c r="AB225" s="73"/>
    </row>
    <row r="226" spans="1:28" x14ac:dyDescent="0.25">
      <c r="A226" s="80"/>
      <c r="B226" s="15"/>
      <c r="C226" s="20"/>
      <c r="D226" s="65"/>
      <c r="E226" s="71"/>
      <c r="F226" s="80"/>
      <c r="G226" s="24"/>
      <c r="H226" s="19"/>
      <c r="I226" s="20"/>
      <c r="J226" s="12"/>
      <c r="K226" s="20"/>
      <c r="L226" s="12"/>
      <c r="M226" s="21"/>
      <c r="P226" s="80">
        <f t="shared" si="69"/>
        <v>23</v>
      </c>
      <c r="Q226" s="53" t="s">
        <v>125</v>
      </c>
      <c r="R226" s="55">
        <v>53.25</v>
      </c>
      <c r="S226" s="65">
        <f t="shared" si="68"/>
        <v>3</v>
      </c>
      <c r="T226" s="54">
        <f t="shared" si="70"/>
        <v>159.75</v>
      </c>
      <c r="U226" s="80">
        <v>3</v>
      </c>
      <c r="V226" s="54">
        <f t="shared" si="71"/>
        <v>159.75</v>
      </c>
      <c r="W226" s="12"/>
      <c r="X226" s="72"/>
      <c r="Y226" s="12"/>
      <c r="Z226" s="72"/>
      <c r="AA226" s="12"/>
      <c r="AB226" s="73"/>
    </row>
    <row r="227" spans="1:28" x14ac:dyDescent="0.25">
      <c r="A227" s="80"/>
      <c r="B227" s="15"/>
      <c r="C227" s="20"/>
      <c r="D227" s="65"/>
      <c r="E227" s="71"/>
      <c r="F227" s="80"/>
      <c r="G227" s="24"/>
      <c r="H227" s="19"/>
      <c r="I227" s="20"/>
      <c r="J227" s="12"/>
      <c r="K227" s="20"/>
      <c r="L227" s="12"/>
      <c r="M227" s="21"/>
      <c r="P227" s="80">
        <f t="shared" si="69"/>
        <v>24</v>
      </c>
      <c r="Q227" s="53" t="s">
        <v>165</v>
      </c>
      <c r="R227" s="55">
        <v>6.5</v>
      </c>
      <c r="S227" s="65">
        <f t="shared" si="68"/>
        <v>150</v>
      </c>
      <c r="T227" s="54">
        <f t="shared" si="70"/>
        <v>975</v>
      </c>
      <c r="U227" s="80">
        <v>150</v>
      </c>
      <c r="V227" s="54">
        <f t="shared" si="71"/>
        <v>975</v>
      </c>
      <c r="W227" s="12"/>
      <c r="X227" s="72"/>
      <c r="Y227" s="12"/>
      <c r="Z227" s="72"/>
      <c r="AA227" s="12"/>
      <c r="AB227" s="73"/>
    </row>
    <row r="228" spans="1:28" x14ac:dyDescent="0.25">
      <c r="A228" s="80"/>
      <c r="B228" s="15"/>
      <c r="C228" s="20"/>
      <c r="D228" s="65"/>
      <c r="E228" s="71"/>
      <c r="F228" s="80"/>
      <c r="G228" s="24"/>
      <c r="H228" s="19"/>
      <c r="I228" s="20"/>
      <c r="J228" s="12"/>
      <c r="K228" s="20"/>
      <c r="L228" s="12"/>
      <c r="M228" s="21"/>
      <c r="P228" s="80">
        <f t="shared" si="69"/>
        <v>25</v>
      </c>
      <c r="Q228" s="53" t="s">
        <v>149</v>
      </c>
      <c r="R228" s="55">
        <v>186.25</v>
      </c>
      <c r="S228" s="65">
        <f t="shared" si="68"/>
        <v>1</v>
      </c>
      <c r="T228" s="54">
        <f t="shared" si="70"/>
        <v>186.25</v>
      </c>
      <c r="U228" s="80">
        <v>1</v>
      </c>
      <c r="V228" s="54">
        <f t="shared" si="71"/>
        <v>186.25</v>
      </c>
      <c r="W228" s="12"/>
      <c r="X228" s="72"/>
      <c r="Y228" s="12"/>
      <c r="Z228" s="72"/>
      <c r="AA228" s="12"/>
      <c r="AB228" s="73"/>
    </row>
    <row r="229" spans="1:28" x14ac:dyDescent="0.25">
      <c r="A229" s="80"/>
      <c r="B229" s="15"/>
      <c r="C229" s="20"/>
      <c r="D229" s="65"/>
      <c r="E229" s="71"/>
      <c r="F229" s="80"/>
      <c r="G229" s="24"/>
      <c r="H229" s="19"/>
      <c r="I229" s="20"/>
      <c r="J229" s="12"/>
      <c r="K229" s="20"/>
      <c r="L229" s="12"/>
      <c r="M229" s="21"/>
      <c r="P229" s="80">
        <f t="shared" si="69"/>
        <v>26</v>
      </c>
      <c r="Q229" s="53" t="s">
        <v>166</v>
      </c>
      <c r="R229" s="55">
        <v>23.5</v>
      </c>
      <c r="S229" s="65">
        <f t="shared" si="68"/>
        <v>4</v>
      </c>
      <c r="T229" s="54">
        <f t="shared" si="70"/>
        <v>94</v>
      </c>
      <c r="U229" s="80">
        <v>4</v>
      </c>
      <c r="V229" s="54">
        <f t="shared" si="71"/>
        <v>94</v>
      </c>
      <c r="W229" s="12"/>
      <c r="X229" s="72"/>
      <c r="Y229" s="12"/>
      <c r="Z229" s="72"/>
      <c r="AA229" s="12"/>
      <c r="AB229" s="73"/>
    </row>
    <row r="230" spans="1:28" x14ac:dyDescent="0.25">
      <c r="A230" s="7"/>
      <c r="B230" s="27"/>
      <c r="C230" s="28"/>
      <c r="D230" s="69"/>
      <c r="E230" s="28"/>
      <c r="F230" s="27"/>
      <c r="G230" s="28"/>
      <c r="H230" s="27"/>
      <c r="I230" s="28"/>
      <c r="J230" s="13"/>
      <c r="K230" s="28"/>
      <c r="L230" s="13"/>
      <c r="M230" s="29"/>
      <c r="P230" s="80">
        <f t="shared" si="69"/>
        <v>27</v>
      </c>
      <c r="Q230" s="53" t="s">
        <v>167</v>
      </c>
      <c r="R230" s="55">
        <v>23.5</v>
      </c>
      <c r="S230" s="65">
        <f t="shared" si="68"/>
        <v>4</v>
      </c>
      <c r="T230" s="54">
        <f t="shared" si="70"/>
        <v>94</v>
      </c>
      <c r="U230" s="80">
        <v>4</v>
      </c>
      <c r="V230" s="54">
        <f t="shared" si="71"/>
        <v>94</v>
      </c>
      <c r="W230" s="12"/>
      <c r="X230" s="72"/>
      <c r="Y230" s="12"/>
      <c r="Z230" s="72"/>
      <c r="AA230" s="12"/>
      <c r="AB230" s="73"/>
    </row>
    <row r="231" spans="1:28" x14ac:dyDescent="0.25">
      <c r="A231" s="4" t="s">
        <v>21</v>
      </c>
      <c r="B231" s="5"/>
      <c r="C231" s="5"/>
      <c r="D231" s="68"/>
      <c r="E231" s="30">
        <f>SUM(E177:E230)</f>
        <v>58243.5</v>
      </c>
      <c r="F231" s="5"/>
      <c r="G231" s="30">
        <f>SUM(G177:G227)</f>
        <v>26056.25</v>
      </c>
      <c r="H231" s="5"/>
      <c r="I231" s="5"/>
      <c r="J231" s="78"/>
      <c r="K231" s="30">
        <f>SUM(K177:K225)</f>
        <v>17646</v>
      </c>
      <c r="L231" s="78"/>
      <c r="M231" s="44">
        <f>SUM(M177:M230)</f>
        <v>14541.25</v>
      </c>
      <c r="P231" s="80">
        <f t="shared" si="69"/>
        <v>28</v>
      </c>
      <c r="Q231" s="53" t="s">
        <v>168</v>
      </c>
      <c r="R231" s="55">
        <v>554</v>
      </c>
      <c r="S231" s="65">
        <f t="shared" si="68"/>
        <v>1</v>
      </c>
      <c r="T231" s="54">
        <f t="shared" si="70"/>
        <v>554</v>
      </c>
      <c r="U231" s="80">
        <v>1</v>
      </c>
      <c r="V231" s="54">
        <f t="shared" si="71"/>
        <v>554</v>
      </c>
      <c r="W231" s="12"/>
      <c r="X231" s="72"/>
      <c r="Y231" s="12"/>
      <c r="Z231" s="72"/>
      <c r="AA231" s="12"/>
      <c r="AB231" s="73"/>
    </row>
    <row r="232" spans="1:28" x14ac:dyDescent="0.25">
      <c r="A232" s="31"/>
      <c r="B232" s="11" t="s">
        <v>22</v>
      </c>
      <c r="C232" s="11"/>
      <c r="D232" s="62"/>
      <c r="E232" s="11"/>
      <c r="F232" s="11"/>
      <c r="G232" s="11"/>
      <c r="H232" s="11"/>
      <c r="I232" s="2"/>
      <c r="J232" s="56"/>
      <c r="K232" s="2"/>
      <c r="L232" s="56"/>
      <c r="M232" s="3"/>
      <c r="P232" s="80">
        <f t="shared" si="69"/>
        <v>29</v>
      </c>
      <c r="Q232" s="53" t="s">
        <v>169</v>
      </c>
      <c r="R232" s="55">
        <v>3511</v>
      </c>
      <c r="S232" s="65">
        <f t="shared" si="68"/>
        <v>1</v>
      </c>
      <c r="T232" s="54">
        <f t="shared" si="70"/>
        <v>3511</v>
      </c>
      <c r="U232" s="80">
        <v>1</v>
      </c>
      <c r="V232" s="54">
        <f t="shared" si="71"/>
        <v>3511</v>
      </c>
      <c r="W232" s="12"/>
      <c r="X232" s="72"/>
      <c r="Y232" s="12"/>
      <c r="Z232" s="72"/>
      <c r="AA232" s="12"/>
      <c r="AB232" s="73"/>
    </row>
    <row r="233" spans="1:28" x14ac:dyDescent="0.25">
      <c r="A233" s="31"/>
      <c r="B233" s="11"/>
      <c r="C233" s="11"/>
      <c r="D233" s="62"/>
      <c r="E233" s="11"/>
      <c r="F233" s="11"/>
      <c r="G233" s="11"/>
      <c r="H233" s="11" t="s">
        <v>23</v>
      </c>
      <c r="I233" s="11"/>
      <c r="J233" s="72"/>
      <c r="K233" s="11"/>
      <c r="L233" s="72"/>
      <c r="M233" s="32"/>
      <c r="P233" s="80">
        <f t="shared" si="69"/>
        <v>30</v>
      </c>
      <c r="Q233" s="84" t="s">
        <v>256</v>
      </c>
      <c r="R233" s="85">
        <v>25</v>
      </c>
      <c r="S233" s="65">
        <f t="shared" si="68"/>
        <v>12</v>
      </c>
      <c r="T233" s="54">
        <f t="shared" si="70"/>
        <v>300</v>
      </c>
      <c r="U233" s="80"/>
      <c r="V233" s="54"/>
      <c r="W233" s="12"/>
      <c r="X233" s="72"/>
      <c r="Y233" s="12">
        <v>12</v>
      </c>
      <c r="Z233" s="55">
        <f t="shared" ref="Z233:Z235" si="77">Y233*R233</f>
        <v>300</v>
      </c>
      <c r="AA233" s="12"/>
      <c r="AB233" s="73"/>
    </row>
    <row r="234" spans="1:28" x14ac:dyDescent="0.25">
      <c r="A234" s="31"/>
      <c r="B234" s="11"/>
      <c r="C234" s="11"/>
      <c r="D234" s="62"/>
      <c r="E234" s="11"/>
      <c r="F234" s="11"/>
      <c r="G234" s="11"/>
      <c r="H234" s="11"/>
      <c r="I234" s="111" t="s">
        <v>36</v>
      </c>
      <c r="J234" s="111"/>
      <c r="K234" s="111"/>
      <c r="L234" s="111"/>
      <c r="M234" s="112"/>
      <c r="P234" s="80">
        <f t="shared" si="69"/>
        <v>31</v>
      </c>
      <c r="Q234" s="84" t="s">
        <v>48</v>
      </c>
      <c r="R234" s="85">
        <v>85</v>
      </c>
      <c r="S234" s="65">
        <f t="shared" si="68"/>
        <v>2</v>
      </c>
      <c r="T234" s="54">
        <f t="shared" si="70"/>
        <v>170</v>
      </c>
      <c r="U234" s="80"/>
      <c r="V234" s="54"/>
      <c r="W234" s="12"/>
      <c r="X234" s="72"/>
      <c r="Y234" s="12">
        <v>1</v>
      </c>
      <c r="Z234" s="55">
        <f t="shared" si="77"/>
        <v>85</v>
      </c>
      <c r="AA234" s="12">
        <v>1</v>
      </c>
      <c r="AB234" s="89">
        <f>R234*AA234</f>
        <v>85</v>
      </c>
    </row>
    <row r="235" spans="1:28" x14ac:dyDescent="0.25">
      <c r="A235" s="7"/>
      <c r="B235" s="8"/>
      <c r="C235" s="8"/>
      <c r="D235" s="61"/>
      <c r="E235" s="8"/>
      <c r="F235" s="8"/>
      <c r="G235" s="8"/>
      <c r="H235" s="8"/>
      <c r="I235" s="113" t="s">
        <v>37</v>
      </c>
      <c r="J235" s="113"/>
      <c r="K235" s="113"/>
      <c r="L235" s="113"/>
      <c r="M235" s="114"/>
      <c r="P235" s="80">
        <f t="shared" si="69"/>
        <v>32</v>
      </c>
      <c r="Q235" s="84" t="s">
        <v>200</v>
      </c>
      <c r="R235" s="85">
        <v>55</v>
      </c>
      <c r="S235" s="65">
        <f t="shared" si="68"/>
        <v>2</v>
      </c>
      <c r="T235" s="54">
        <f t="shared" si="70"/>
        <v>110</v>
      </c>
      <c r="U235" s="80"/>
      <c r="V235" s="54"/>
      <c r="W235" s="12"/>
      <c r="X235" s="72"/>
      <c r="Y235" s="12">
        <v>2</v>
      </c>
      <c r="Z235" s="55">
        <f t="shared" si="77"/>
        <v>110</v>
      </c>
      <c r="AA235" s="12"/>
      <c r="AB235" s="73"/>
    </row>
    <row r="236" spans="1:28" x14ac:dyDescent="0.25">
      <c r="P236" s="87"/>
      <c r="Q236" s="84" t="s">
        <v>279</v>
      </c>
      <c r="R236" s="85">
        <v>685.5</v>
      </c>
      <c r="S236" s="65">
        <f t="shared" ref="S236:S239" si="78">U236+W236+Y236+AA236</f>
        <v>1</v>
      </c>
      <c r="T236" s="54">
        <f t="shared" ref="T236:T239" si="79">R236*S236</f>
        <v>685.5</v>
      </c>
      <c r="U236" s="87"/>
      <c r="V236" s="54"/>
      <c r="W236" s="12"/>
      <c r="X236" s="86"/>
      <c r="Y236" s="12"/>
      <c r="Z236" s="55"/>
      <c r="AA236" s="12">
        <v>1</v>
      </c>
      <c r="AB236" s="89">
        <f t="shared" ref="AB236:AB239" si="80">R236*AA236</f>
        <v>685.5</v>
      </c>
    </row>
    <row r="237" spans="1:28" x14ac:dyDescent="0.25">
      <c r="P237" s="87"/>
      <c r="Q237" s="84" t="s">
        <v>202</v>
      </c>
      <c r="R237" s="85">
        <v>405.5</v>
      </c>
      <c r="S237" s="65">
        <f t="shared" si="78"/>
        <v>2</v>
      </c>
      <c r="T237" s="54">
        <f t="shared" si="79"/>
        <v>811</v>
      </c>
      <c r="U237" s="87"/>
      <c r="V237" s="54"/>
      <c r="W237" s="12"/>
      <c r="X237" s="86"/>
      <c r="Y237" s="12"/>
      <c r="Z237" s="55"/>
      <c r="AA237" s="12">
        <v>2</v>
      </c>
      <c r="AB237" s="89">
        <f t="shared" si="80"/>
        <v>811</v>
      </c>
    </row>
    <row r="238" spans="1:28" x14ac:dyDescent="0.25">
      <c r="P238" s="87"/>
      <c r="Q238" s="84" t="s">
        <v>280</v>
      </c>
      <c r="R238" s="85">
        <v>620</v>
      </c>
      <c r="S238" s="65">
        <f t="shared" si="78"/>
        <v>1</v>
      </c>
      <c r="T238" s="54">
        <f t="shared" si="79"/>
        <v>620</v>
      </c>
      <c r="U238" s="87"/>
      <c r="V238" s="54"/>
      <c r="W238" s="12"/>
      <c r="X238" s="86"/>
      <c r="Y238" s="12"/>
      <c r="Z238" s="55"/>
      <c r="AA238" s="12">
        <v>1</v>
      </c>
      <c r="AB238" s="89">
        <f t="shared" si="80"/>
        <v>620</v>
      </c>
    </row>
    <row r="239" spans="1:28" x14ac:dyDescent="0.25">
      <c r="P239" s="80"/>
      <c r="Q239" s="84" t="s">
        <v>281</v>
      </c>
      <c r="R239" s="85">
        <v>27</v>
      </c>
      <c r="S239" s="65">
        <f t="shared" si="78"/>
        <v>2</v>
      </c>
      <c r="T239" s="54">
        <f t="shared" si="79"/>
        <v>54</v>
      </c>
      <c r="U239" s="87"/>
      <c r="V239" s="54"/>
      <c r="W239" s="12"/>
      <c r="X239" s="86"/>
      <c r="Y239" s="12"/>
      <c r="Z239" s="55"/>
      <c r="AA239" s="12">
        <v>2</v>
      </c>
      <c r="AB239" s="89">
        <f t="shared" si="80"/>
        <v>54</v>
      </c>
    </row>
    <row r="240" spans="1:28" x14ac:dyDescent="0.25">
      <c r="A240" s="37" t="s">
        <v>43</v>
      </c>
      <c r="B240" s="2"/>
      <c r="C240" s="2"/>
      <c r="D240" s="60"/>
      <c r="E240" s="2"/>
      <c r="F240" s="2"/>
      <c r="G240" s="2"/>
      <c r="H240" s="2"/>
      <c r="I240" s="2"/>
      <c r="J240" s="56"/>
      <c r="K240" s="2"/>
      <c r="L240" s="56"/>
      <c r="M240" s="3"/>
      <c r="P240" s="80"/>
      <c r="Q240" s="84"/>
      <c r="R240" s="85"/>
      <c r="S240" s="65"/>
      <c r="T240" s="54"/>
      <c r="U240" s="80"/>
      <c r="V240" s="54"/>
      <c r="W240" s="12"/>
      <c r="X240" s="72"/>
      <c r="Y240" s="12"/>
      <c r="Z240" s="72"/>
      <c r="AA240" s="12"/>
      <c r="AB240" s="73"/>
    </row>
    <row r="241" spans="1:28" x14ac:dyDescent="0.25">
      <c r="A241" s="115" t="s">
        <v>44</v>
      </c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7"/>
      <c r="P241" s="80"/>
      <c r="Q241" s="84"/>
      <c r="R241" s="85"/>
      <c r="S241" s="65"/>
      <c r="T241" s="54"/>
      <c r="U241" s="80"/>
      <c r="V241" s="54"/>
      <c r="W241" s="12"/>
      <c r="X241" s="72"/>
      <c r="Y241" s="12"/>
      <c r="Z241" s="72"/>
      <c r="AA241" s="12"/>
      <c r="AB241" s="73"/>
    </row>
    <row r="242" spans="1:28" x14ac:dyDescent="0.25">
      <c r="A242" s="118" t="s">
        <v>331</v>
      </c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4"/>
      <c r="P242" s="80"/>
      <c r="Q242" s="26"/>
      <c r="R242" s="24"/>
      <c r="S242" s="25"/>
      <c r="T242" s="24"/>
      <c r="U242" s="25"/>
      <c r="V242" s="24"/>
      <c r="W242" s="12"/>
      <c r="X242" s="20"/>
      <c r="Y242" s="12"/>
      <c r="Z242" s="20"/>
      <c r="AA242" s="12"/>
      <c r="AB242" s="21"/>
    </row>
    <row r="243" spans="1:28" x14ac:dyDescent="0.25">
      <c r="A243" s="1" t="s">
        <v>0</v>
      </c>
      <c r="B243" s="2"/>
      <c r="C243" s="2"/>
      <c r="D243" s="60"/>
      <c r="E243" s="2"/>
      <c r="F243" s="2"/>
      <c r="G243" s="2"/>
      <c r="H243" s="2"/>
      <c r="I243" s="2"/>
      <c r="J243" s="56"/>
      <c r="K243" s="2"/>
      <c r="L243" s="56"/>
      <c r="M243" s="3"/>
      <c r="P243" s="76"/>
      <c r="Q243" s="27"/>
      <c r="R243" s="28"/>
      <c r="S243" s="27"/>
      <c r="T243" s="28"/>
      <c r="U243" s="27"/>
      <c r="V243" s="28"/>
      <c r="W243" s="13"/>
      <c r="X243" s="28"/>
      <c r="Y243" s="13"/>
      <c r="Z243" s="28"/>
      <c r="AA243" s="13"/>
      <c r="AB243" s="41"/>
    </row>
    <row r="244" spans="1:28" x14ac:dyDescent="0.25">
      <c r="A244" s="1" t="s">
        <v>1</v>
      </c>
      <c r="B244" s="2"/>
      <c r="C244" s="2"/>
      <c r="D244" s="60"/>
      <c r="E244" s="4" t="s">
        <v>2</v>
      </c>
      <c r="F244" s="5"/>
      <c r="G244" s="5"/>
      <c r="H244" s="5"/>
      <c r="I244" s="6"/>
      <c r="J244" s="56"/>
      <c r="K244" s="2"/>
      <c r="L244" s="56"/>
      <c r="M244" s="3"/>
      <c r="P244" s="4" t="s">
        <v>21</v>
      </c>
      <c r="Q244" s="5"/>
      <c r="R244" s="5"/>
      <c r="S244" s="5"/>
      <c r="T244" s="30">
        <f>SUM(T204:T243)</f>
        <v>66375.600000000006</v>
      </c>
      <c r="U244" s="5"/>
      <c r="V244" s="30">
        <f>SUM(V204:V242)</f>
        <v>39468.1</v>
      </c>
      <c r="W244" s="78"/>
      <c r="X244" s="38"/>
      <c r="Y244" s="78"/>
      <c r="Z244" s="30">
        <f>SUM(Z204:Z243)</f>
        <v>23431</v>
      </c>
      <c r="AA244" s="78"/>
      <c r="AB244" s="44">
        <f>SUM(AB204:AB243)</f>
        <v>3476.5</v>
      </c>
    </row>
    <row r="245" spans="1:28" x14ac:dyDescent="0.25">
      <c r="A245" s="7" t="s">
        <v>129</v>
      </c>
      <c r="B245" s="8"/>
      <c r="C245" s="8"/>
      <c r="D245" s="61"/>
      <c r="E245" s="9" t="s">
        <v>4</v>
      </c>
      <c r="F245" s="4" t="s">
        <v>5</v>
      </c>
      <c r="G245" s="6"/>
      <c r="H245" s="4" t="s">
        <v>6</v>
      </c>
      <c r="I245" s="6"/>
      <c r="J245" s="77" t="s">
        <v>7</v>
      </c>
      <c r="K245" s="5"/>
      <c r="L245" s="58"/>
      <c r="M245" s="6"/>
      <c r="P245" s="31"/>
      <c r="Q245" s="11" t="s">
        <v>22</v>
      </c>
      <c r="R245" s="11"/>
      <c r="S245" s="11"/>
      <c r="T245" s="11"/>
      <c r="U245" s="11"/>
      <c r="V245" s="11"/>
      <c r="W245" s="72"/>
      <c r="X245" s="2"/>
      <c r="Y245" s="56"/>
      <c r="Z245" s="2"/>
      <c r="AA245" s="56"/>
      <c r="AB245" s="3"/>
    </row>
    <row r="246" spans="1:28" x14ac:dyDescent="0.25">
      <c r="A246" s="10"/>
      <c r="B246" s="11"/>
      <c r="C246" s="10"/>
      <c r="D246" s="62"/>
      <c r="E246" s="10"/>
      <c r="F246" s="119" t="s">
        <v>8</v>
      </c>
      <c r="G246" s="120"/>
      <c r="H246" s="120"/>
      <c r="I246" s="120"/>
      <c r="J246" s="120"/>
      <c r="K246" s="120"/>
      <c r="L246" s="120"/>
      <c r="M246" s="121"/>
      <c r="P246" s="31"/>
      <c r="Q246" s="11"/>
      <c r="R246" s="11"/>
      <c r="S246" s="11"/>
      <c r="T246" s="11"/>
      <c r="U246" s="11"/>
      <c r="V246" s="11"/>
      <c r="W246" s="72" t="s">
        <v>23</v>
      </c>
      <c r="X246" s="11"/>
      <c r="Y246" s="72"/>
      <c r="Z246" s="11"/>
      <c r="AA246" s="72"/>
      <c r="AB246" s="32"/>
    </row>
    <row r="247" spans="1:28" x14ac:dyDescent="0.25">
      <c r="A247" s="80" t="s">
        <v>9</v>
      </c>
      <c r="B247" s="12" t="s">
        <v>10</v>
      </c>
      <c r="C247" s="72" t="s">
        <v>11</v>
      </c>
      <c r="D247" s="63" t="s">
        <v>12</v>
      </c>
      <c r="E247" s="72" t="s">
        <v>13</v>
      </c>
      <c r="F247" s="118" t="s">
        <v>14</v>
      </c>
      <c r="G247" s="114"/>
      <c r="H247" s="111" t="s">
        <v>15</v>
      </c>
      <c r="I247" s="111"/>
      <c r="J247" s="118" t="s">
        <v>16</v>
      </c>
      <c r="K247" s="114"/>
      <c r="L247" s="111" t="s">
        <v>17</v>
      </c>
      <c r="M247" s="112"/>
      <c r="P247" s="31"/>
      <c r="Q247" s="11"/>
      <c r="R247" s="11"/>
      <c r="S247" s="11"/>
      <c r="T247" s="11"/>
      <c r="U247" s="11"/>
      <c r="V247" s="11"/>
      <c r="W247" s="72"/>
      <c r="X247" s="111" t="s">
        <v>99</v>
      </c>
      <c r="Y247" s="111"/>
      <c r="Z247" s="111"/>
      <c r="AA247" s="111"/>
      <c r="AB247" s="112"/>
    </row>
    <row r="248" spans="1:28" x14ac:dyDescent="0.25">
      <c r="A248" s="76" t="s">
        <v>18</v>
      </c>
      <c r="B248" s="13"/>
      <c r="C248" s="74"/>
      <c r="D248" s="64"/>
      <c r="E248" s="74"/>
      <c r="F248" s="14" t="s">
        <v>19</v>
      </c>
      <c r="G248" s="77" t="s">
        <v>20</v>
      </c>
      <c r="H248" s="14" t="s">
        <v>19</v>
      </c>
      <c r="I248" s="78" t="s">
        <v>20</v>
      </c>
      <c r="J248" s="14" t="s">
        <v>19</v>
      </c>
      <c r="K248" s="78" t="s">
        <v>20</v>
      </c>
      <c r="L248" s="14" t="s">
        <v>19</v>
      </c>
      <c r="M248" s="79" t="s">
        <v>20</v>
      </c>
      <c r="P248" s="7"/>
      <c r="Q248" s="8"/>
      <c r="R248" s="8"/>
      <c r="S248" s="8"/>
      <c r="T248" s="8"/>
      <c r="U248" s="8"/>
      <c r="V248" s="8"/>
      <c r="W248" s="74"/>
      <c r="X248" s="113" t="s">
        <v>100</v>
      </c>
      <c r="Y248" s="113"/>
      <c r="Z248" s="113"/>
      <c r="AA248" s="113"/>
      <c r="AB248" s="114"/>
    </row>
    <row r="249" spans="1:28" x14ac:dyDescent="0.25">
      <c r="A249" s="80">
        <v>1</v>
      </c>
      <c r="B249" s="15" t="s">
        <v>173</v>
      </c>
      <c r="C249" s="16">
        <v>2.25</v>
      </c>
      <c r="D249" s="65">
        <f>F249+H249+J249+L249</f>
        <v>100</v>
      </c>
      <c r="E249" s="17">
        <f>C249*D249</f>
        <v>225</v>
      </c>
      <c r="F249" s="80">
        <v>50</v>
      </c>
      <c r="G249" s="18">
        <f>F249*C249</f>
        <v>112.5</v>
      </c>
      <c r="H249" s="19"/>
      <c r="I249" s="20"/>
      <c r="J249" s="12">
        <v>50</v>
      </c>
      <c r="K249" s="20">
        <f>J249*C249</f>
        <v>112.5</v>
      </c>
      <c r="L249" s="12"/>
      <c r="M249" s="21"/>
    </row>
    <row r="250" spans="1:28" x14ac:dyDescent="0.25">
      <c r="A250" s="80">
        <f>A249+1</f>
        <v>2</v>
      </c>
      <c r="B250" s="15" t="s">
        <v>174</v>
      </c>
      <c r="C250" s="22">
        <v>1.6</v>
      </c>
      <c r="D250" s="65">
        <f t="shared" ref="D250:D276" si="81">F250+H250+J250+L250</f>
        <v>100</v>
      </c>
      <c r="E250" s="17">
        <f>C250*D250</f>
        <v>160</v>
      </c>
      <c r="F250" s="80">
        <v>50</v>
      </c>
      <c r="G250" s="24">
        <f>F250*C250</f>
        <v>80</v>
      </c>
      <c r="H250" s="19"/>
      <c r="I250" s="20"/>
      <c r="J250" s="12">
        <v>50</v>
      </c>
      <c r="K250" s="20">
        <f>J250*C250</f>
        <v>80</v>
      </c>
      <c r="L250" s="12"/>
      <c r="M250" s="21"/>
    </row>
    <row r="251" spans="1:28" x14ac:dyDescent="0.25">
      <c r="A251" s="80">
        <f t="shared" ref="A251:A276" si="82">A250+1</f>
        <v>3</v>
      </c>
      <c r="B251" s="15" t="s">
        <v>175</v>
      </c>
      <c r="C251" s="22">
        <v>176</v>
      </c>
      <c r="D251" s="65">
        <f t="shared" si="81"/>
        <v>40</v>
      </c>
      <c r="E251" s="17">
        <f t="shared" ref="E251:E276" si="83">C251*D251</f>
        <v>7040</v>
      </c>
      <c r="F251" s="80">
        <v>20</v>
      </c>
      <c r="G251" s="24">
        <f t="shared" ref="G251:G265" si="84">F251*C251</f>
        <v>3520</v>
      </c>
      <c r="H251" s="19"/>
      <c r="I251" s="20"/>
      <c r="J251" s="12">
        <v>20</v>
      </c>
      <c r="K251" s="20">
        <f t="shared" ref="K251:K253" si="85">J251*C251</f>
        <v>3520</v>
      </c>
      <c r="L251" s="12"/>
      <c r="M251" s="21">
        <f>L251*C251</f>
        <v>0</v>
      </c>
    </row>
    <row r="252" spans="1:28" x14ac:dyDescent="0.25">
      <c r="A252" s="80">
        <f t="shared" si="82"/>
        <v>4</v>
      </c>
      <c r="B252" s="15" t="s">
        <v>176</v>
      </c>
      <c r="C252" s="22">
        <v>154.25</v>
      </c>
      <c r="D252" s="65">
        <f t="shared" si="81"/>
        <v>40</v>
      </c>
      <c r="E252" s="17">
        <f t="shared" si="83"/>
        <v>6170</v>
      </c>
      <c r="F252" s="80">
        <v>20</v>
      </c>
      <c r="G252" s="24">
        <f t="shared" si="84"/>
        <v>3085</v>
      </c>
      <c r="H252" s="19"/>
      <c r="I252" s="20"/>
      <c r="J252" s="12">
        <v>20</v>
      </c>
      <c r="K252" s="20">
        <f t="shared" si="85"/>
        <v>3085</v>
      </c>
      <c r="L252" s="12"/>
      <c r="M252" s="21">
        <f>L252*C252</f>
        <v>0</v>
      </c>
      <c r="P252" s="37" t="s">
        <v>43</v>
      </c>
      <c r="Q252" s="2"/>
      <c r="R252" s="2"/>
      <c r="S252" s="2"/>
      <c r="T252" s="2"/>
      <c r="U252" s="2"/>
      <c r="V252" s="2"/>
      <c r="W252" s="56"/>
      <c r="X252" s="2"/>
      <c r="Y252" s="56"/>
      <c r="Z252" s="2"/>
      <c r="AA252" s="56"/>
      <c r="AB252" s="3"/>
    </row>
    <row r="253" spans="1:28" x14ac:dyDescent="0.25">
      <c r="A253" s="80">
        <f t="shared" si="82"/>
        <v>5</v>
      </c>
      <c r="B253" s="15" t="s">
        <v>45</v>
      </c>
      <c r="C253" s="22">
        <v>51</v>
      </c>
      <c r="D253" s="65">
        <f t="shared" si="81"/>
        <v>10</v>
      </c>
      <c r="E253" s="17">
        <f t="shared" si="83"/>
        <v>510</v>
      </c>
      <c r="F253" s="80">
        <v>5</v>
      </c>
      <c r="G253" s="24">
        <f t="shared" si="84"/>
        <v>255</v>
      </c>
      <c r="H253" s="19"/>
      <c r="I253" s="20"/>
      <c r="J253" s="12">
        <v>5</v>
      </c>
      <c r="K253" s="20">
        <f t="shared" si="85"/>
        <v>255</v>
      </c>
      <c r="L253" s="12"/>
      <c r="M253" s="21"/>
      <c r="P253" s="115" t="s">
        <v>44</v>
      </c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7"/>
    </row>
    <row r="254" spans="1:28" x14ac:dyDescent="0.25">
      <c r="A254" s="80">
        <f t="shared" si="82"/>
        <v>6</v>
      </c>
      <c r="B254" s="15" t="s">
        <v>177</v>
      </c>
      <c r="C254" s="22">
        <v>384</v>
      </c>
      <c r="D254" s="65">
        <f t="shared" si="81"/>
        <v>1</v>
      </c>
      <c r="E254" s="17">
        <f t="shared" si="83"/>
        <v>384</v>
      </c>
      <c r="F254" s="80">
        <v>1</v>
      </c>
      <c r="G254" s="24">
        <f t="shared" si="84"/>
        <v>384</v>
      </c>
      <c r="H254" s="19"/>
      <c r="I254" s="20"/>
      <c r="J254" s="12"/>
      <c r="K254" s="20"/>
      <c r="L254" s="12"/>
      <c r="M254" s="21"/>
      <c r="P254" s="118" t="s">
        <v>331</v>
      </c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4"/>
    </row>
    <row r="255" spans="1:28" x14ac:dyDescent="0.25">
      <c r="A255" s="80">
        <f t="shared" si="82"/>
        <v>7</v>
      </c>
      <c r="B255" s="15" t="s">
        <v>178</v>
      </c>
      <c r="C255" s="22">
        <v>708</v>
      </c>
      <c r="D255" s="65">
        <f t="shared" si="81"/>
        <v>2</v>
      </c>
      <c r="E255" s="17">
        <f t="shared" si="83"/>
        <v>1416</v>
      </c>
      <c r="F255" s="80">
        <v>1</v>
      </c>
      <c r="G255" s="24">
        <f t="shared" si="84"/>
        <v>708</v>
      </c>
      <c r="H255" s="19"/>
      <c r="I255" s="20"/>
      <c r="J255" s="12">
        <v>1</v>
      </c>
      <c r="K255" s="20">
        <f>J255*C255</f>
        <v>708</v>
      </c>
      <c r="L255" s="12"/>
      <c r="M255" s="21"/>
      <c r="P255" s="1" t="s">
        <v>0</v>
      </c>
      <c r="Q255" s="2"/>
      <c r="R255" s="2"/>
      <c r="S255" s="2"/>
      <c r="T255" s="2"/>
      <c r="U255" s="2"/>
      <c r="V255" s="2"/>
      <c r="W255" s="56"/>
      <c r="X255" s="2"/>
      <c r="Y255" s="56"/>
      <c r="Z255" s="2"/>
      <c r="AA255" s="56"/>
      <c r="AB255" s="3"/>
    </row>
    <row r="256" spans="1:28" x14ac:dyDescent="0.25">
      <c r="A256" s="80">
        <f t="shared" si="82"/>
        <v>8</v>
      </c>
      <c r="B256" s="15" t="s">
        <v>179</v>
      </c>
      <c r="C256" s="22">
        <v>107</v>
      </c>
      <c r="D256" s="65">
        <f t="shared" si="81"/>
        <v>1</v>
      </c>
      <c r="E256" s="17">
        <f t="shared" si="83"/>
        <v>107</v>
      </c>
      <c r="F256" s="80">
        <v>1</v>
      </c>
      <c r="G256" s="24">
        <f t="shared" si="84"/>
        <v>107</v>
      </c>
      <c r="H256" s="19"/>
      <c r="I256" s="20"/>
      <c r="J256" s="12"/>
      <c r="K256" s="20"/>
      <c r="L256" s="12"/>
      <c r="M256" s="21"/>
      <c r="P256" s="1" t="s">
        <v>1</v>
      </c>
      <c r="Q256" s="2"/>
      <c r="R256" s="2"/>
      <c r="S256" s="2"/>
      <c r="T256" s="4" t="s">
        <v>2</v>
      </c>
      <c r="U256" s="5"/>
      <c r="V256" s="5"/>
      <c r="W256" s="78"/>
      <c r="X256" s="6"/>
      <c r="Y256" s="56"/>
      <c r="Z256" s="2"/>
      <c r="AA256" s="56"/>
      <c r="AB256" s="3"/>
    </row>
    <row r="257" spans="1:28" x14ac:dyDescent="0.25">
      <c r="A257" s="80">
        <f t="shared" si="82"/>
        <v>9</v>
      </c>
      <c r="B257" s="15" t="s">
        <v>88</v>
      </c>
      <c r="C257" s="22">
        <v>16</v>
      </c>
      <c r="D257" s="65">
        <f t="shared" si="81"/>
        <v>30</v>
      </c>
      <c r="E257" s="17">
        <f t="shared" si="83"/>
        <v>480</v>
      </c>
      <c r="F257" s="80">
        <v>10</v>
      </c>
      <c r="G257" s="24">
        <f t="shared" si="84"/>
        <v>160</v>
      </c>
      <c r="H257" s="19"/>
      <c r="I257" s="20"/>
      <c r="J257" s="12">
        <v>20</v>
      </c>
      <c r="K257" s="20">
        <f t="shared" ref="K257:K276" si="86">J257*C257</f>
        <v>320</v>
      </c>
      <c r="L257" s="12"/>
      <c r="M257" s="21"/>
      <c r="P257" s="7" t="s">
        <v>171</v>
      </c>
      <c r="Q257" s="8"/>
      <c r="R257" s="8"/>
      <c r="S257" s="8"/>
      <c r="T257" s="9" t="s">
        <v>4</v>
      </c>
      <c r="U257" s="4" t="s">
        <v>5</v>
      </c>
      <c r="V257" s="6"/>
      <c r="W257" s="77" t="s">
        <v>6</v>
      </c>
      <c r="X257" s="6"/>
      <c r="Y257" s="77" t="s">
        <v>7</v>
      </c>
      <c r="Z257" s="5"/>
      <c r="AA257" s="58"/>
      <c r="AB257" s="6"/>
    </row>
    <row r="258" spans="1:28" x14ac:dyDescent="0.25">
      <c r="A258" s="80">
        <f t="shared" si="82"/>
        <v>10</v>
      </c>
      <c r="B258" s="15" t="s">
        <v>180</v>
      </c>
      <c r="C258" s="22">
        <v>37.25</v>
      </c>
      <c r="D258" s="65">
        <f t="shared" si="81"/>
        <v>34</v>
      </c>
      <c r="E258" s="17">
        <f t="shared" si="83"/>
        <v>1266.5</v>
      </c>
      <c r="F258" s="80">
        <v>10</v>
      </c>
      <c r="G258" s="24">
        <f t="shared" si="84"/>
        <v>372.5</v>
      </c>
      <c r="H258" s="19"/>
      <c r="I258" s="20"/>
      <c r="J258" s="12">
        <v>24</v>
      </c>
      <c r="K258" s="20">
        <f t="shared" si="86"/>
        <v>894</v>
      </c>
      <c r="L258" s="12"/>
      <c r="M258" s="21"/>
      <c r="P258" s="10"/>
      <c r="Q258" s="11"/>
      <c r="R258" s="10"/>
      <c r="S258" s="11"/>
      <c r="T258" s="10"/>
      <c r="U258" s="119" t="s">
        <v>8</v>
      </c>
      <c r="V258" s="120"/>
      <c r="W258" s="120"/>
      <c r="X258" s="120"/>
      <c r="Y258" s="120"/>
      <c r="Z258" s="120"/>
      <c r="AA258" s="120"/>
      <c r="AB258" s="121"/>
    </row>
    <row r="259" spans="1:28" x14ac:dyDescent="0.25">
      <c r="A259" s="80">
        <f t="shared" si="82"/>
        <v>11</v>
      </c>
      <c r="B259" s="15" t="s">
        <v>48</v>
      </c>
      <c r="C259" s="22">
        <v>64</v>
      </c>
      <c r="D259" s="65">
        <f t="shared" si="81"/>
        <v>2</v>
      </c>
      <c r="E259" s="17">
        <f t="shared" si="83"/>
        <v>128</v>
      </c>
      <c r="F259" s="80">
        <v>1</v>
      </c>
      <c r="G259" s="24">
        <f t="shared" si="84"/>
        <v>64</v>
      </c>
      <c r="H259" s="19"/>
      <c r="I259" s="20"/>
      <c r="J259" s="12">
        <v>1</v>
      </c>
      <c r="K259" s="20">
        <f t="shared" si="86"/>
        <v>64</v>
      </c>
      <c r="L259" s="12"/>
      <c r="M259" s="21"/>
      <c r="P259" s="80" t="s">
        <v>9</v>
      </c>
      <c r="Q259" s="12" t="s">
        <v>10</v>
      </c>
      <c r="R259" s="72" t="s">
        <v>11</v>
      </c>
      <c r="S259" s="12" t="s">
        <v>12</v>
      </c>
      <c r="T259" s="72" t="s">
        <v>13</v>
      </c>
      <c r="U259" s="118" t="s">
        <v>14</v>
      </c>
      <c r="V259" s="114"/>
      <c r="W259" s="111" t="s">
        <v>15</v>
      </c>
      <c r="X259" s="111"/>
      <c r="Y259" s="118" t="s">
        <v>16</v>
      </c>
      <c r="Z259" s="114"/>
      <c r="AA259" s="111" t="s">
        <v>17</v>
      </c>
      <c r="AB259" s="112"/>
    </row>
    <row r="260" spans="1:28" x14ac:dyDescent="0.25">
      <c r="A260" s="80">
        <f t="shared" si="82"/>
        <v>12</v>
      </c>
      <c r="B260" s="15" t="s">
        <v>46</v>
      </c>
      <c r="C260" s="22">
        <v>32</v>
      </c>
      <c r="D260" s="65">
        <f t="shared" si="81"/>
        <v>4</v>
      </c>
      <c r="E260" s="17">
        <f t="shared" si="83"/>
        <v>128</v>
      </c>
      <c r="F260" s="80">
        <v>2</v>
      </c>
      <c r="G260" s="24">
        <f t="shared" si="84"/>
        <v>64</v>
      </c>
      <c r="H260" s="19"/>
      <c r="I260" s="20"/>
      <c r="J260" s="12">
        <v>2</v>
      </c>
      <c r="K260" s="20">
        <f t="shared" si="86"/>
        <v>64</v>
      </c>
      <c r="L260" s="12"/>
      <c r="M260" s="21"/>
      <c r="P260" s="76" t="s">
        <v>18</v>
      </c>
      <c r="Q260" s="13"/>
      <c r="R260" s="74"/>
      <c r="S260" s="13"/>
      <c r="T260" s="74"/>
      <c r="U260" s="14" t="s">
        <v>19</v>
      </c>
      <c r="V260" s="81" t="s">
        <v>20</v>
      </c>
      <c r="W260" s="14" t="s">
        <v>19</v>
      </c>
      <c r="X260" s="78" t="s">
        <v>20</v>
      </c>
      <c r="Y260" s="14" t="s">
        <v>19</v>
      </c>
      <c r="Z260" s="78" t="s">
        <v>20</v>
      </c>
      <c r="AA260" s="14" t="s">
        <v>19</v>
      </c>
      <c r="AB260" s="79" t="s">
        <v>20</v>
      </c>
    </row>
    <row r="261" spans="1:28" x14ac:dyDescent="0.25">
      <c r="A261" s="80">
        <f t="shared" si="82"/>
        <v>13</v>
      </c>
      <c r="B261" s="15" t="s">
        <v>181</v>
      </c>
      <c r="C261" s="22">
        <v>20</v>
      </c>
      <c r="D261" s="65">
        <f t="shared" si="81"/>
        <v>4</v>
      </c>
      <c r="E261" s="17">
        <f t="shared" si="83"/>
        <v>80</v>
      </c>
      <c r="F261" s="80">
        <v>2</v>
      </c>
      <c r="G261" s="24">
        <f t="shared" si="84"/>
        <v>40</v>
      </c>
      <c r="H261" s="19"/>
      <c r="I261" s="20"/>
      <c r="J261" s="12">
        <v>2</v>
      </c>
      <c r="K261" s="20">
        <f t="shared" si="86"/>
        <v>40</v>
      </c>
      <c r="L261" s="12"/>
      <c r="M261" s="21"/>
      <c r="P261" s="80">
        <v>1</v>
      </c>
      <c r="Q261" s="15" t="s">
        <v>67</v>
      </c>
      <c r="R261" s="39">
        <v>266</v>
      </c>
      <c r="S261" s="65">
        <f t="shared" ref="S261:S277" si="87">U261+W261+Y261+AA261</f>
        <v>4</v>
      </c>
      <c r="T261" s="17">
        <f>R261*S261</f>
        <v>1064</v>
      </c>
      <c r="U261" s="80">
        <v>4</v>
      </c>
      <c r="V261" s="18">
        <f>U261*R261</f>
        <v>1064</v>
      </c>
      <c r="W261" s="73"/>
      <c r="X261" s="20"/>
      <c r="Y261" s="12"/>
      <c r="Z261" s="16"/>
      <c r="AA261" s="12"/>
      <c r="AB261" s="21"/>
    </row>
    <row r="262" spans="1:28" x14ac:dyDescent="0.25">
      <c r="A262" s="80">
        <f t="shared" si="82"/>
        <v>14</v>
      </c>
      <c r="B262" s="15" t="s">
        <v>182</v>
      </c>
      <c r="C262" s="22">
        <v>9</v>
      </c>
      <c r="D262" s="65">
        <f t="shared" si="81"/>
        <v>4</v>
      </c>
      <c r="E262" s="17">
        <f>C262*D262</f>
        <v>36</v>
      </c>
      <c r="F262" s="80">
        <v>2</v>
      </c>
      <c r="G262" s="24">
        <f t="shared" si="84"/>
        <v>18</v>
      </c>
      <c r="H262" s="19"/>
      <c r="I262" s="20"/>
      <c r="J262" s="12">
        <v>2</v>
      </c>
      <c r="K262" s="20">
        <f t="shared" si="86"/>
        <v>18</v>
      </c>
      <c r="L262" s="12"/>
      <c r="M262" s="21"/>
      <c r="P262" s="80">
        <f>P261+1</f>
        <v>2</v>
      </c>
      <c r="Q262" s="15" t="s">
        <v>70</v>
      </c>
      <c r="R262" s="39">
        <v>4.3</v>
      </c>
      <c r="S262" s="65">
        <f t="shared" si="87"/>
        <v>35</v>
      </c>
      <c r="T262" s="17">
        <f>R262*S262</f>
        <v>150.5</v>
      </c>
      <c r="U262" s="80">
        <v>35</v>
      </c>
      <c r="V262" s="24">
        <f>U262*R262</f>
        <v>150.5</v>
      </c>
      <c r="W262" s="12"/>
      <c r="X262" s="20"/>
      <c r="Y262" s="12"/>
      <c r="Z262" s="22"/>
      <c r="AA262" s="12"/>
      <c r="AB262" s="21"/>
    </row>
    <row r="263" spans="1:28" x14ac:dyDescent="0.25">
      <c r="A263" s="80">
        <f t="shared" si="82"/>
        <v>15</v>
      </c>
      <c r="B263" s="15" t="s">
        <v>89</v>
      </c>
      <c r="C263" s="22">
        <v>4.3</v>
      </c>
      <c r="D263" s="65">
        <f t="shared" si="81"/>
        <v>100</v>
      </c>
      <c r="E263" s="17">
        <f t="shared" si="83"/>
        <v>430</v>
      </c>
      <c r="F263" s="80">
        <v>50</v>
      </c>
      <c r="G263" s="24">
        <f t="shared" si="84"/>
        <v>215</v>
      </c>
      <c r="H263" s="19"/>
      <c r="I263" s="20"/>
      <c r="J263" s="12">
        <v>50</v>
      </c>
      <c r="K263" s="20">
        <f t="shared" si="86"/>
        <v>215</v>
      </c>
      <c r="L263" s="12"/>
      <c r="M263" s="21"/>
      <c r="P263" s="80">
        <f t="shared" ref="P263:P276" si="88">P262+1</f>
        <v>3</v>
      </c>
      <c r="Q263" s="15" t="s">
        <v>71</v>
      </c>
      <c r="R263" s="39">
        <v>3.75</v>
      </c>
      <c r="S263" s="65">
        <f t="shared" si="87"/>
        <v>15</v>
      </c>
      <c r="T263" s="17">
        <f t="shared" ref="T263:T276" si="89">R263*S263</f>
        <v>56.25</v>
      </c>
      <c r="U263" s="80">
        <v>15</v>
      </c>
      <c r="V263" s="24">
        <f>U263*R263</f>
        <v>56.25</v>
      </c>
      <c r="W263" s="12"/>
      <c r="X263" s="20"/>
      <c r="Y263" s="12"/>
      <c r="Z263" s="22"/>
      <c r="AA263" s="12"/>
      <c r="AB263" s="21"/>
    </row>
    <row r="264" spans="1:28" x14ac:dyDescent="0.25">
      <c r="A264" s="80">
        <f t="shared" si="82"/>
        <v>16</v>
      </c>
      <c r="B264" s="15" t="s">
        <v>90</v>
      </c>
      <c r="C264" s="22">
        <v>3.7513000000000001</v>
      </c>
      <c r="D264" s="65">
        <f t="shared" si="81"/>
        <v>100</v>
      </c>
      <c r="E264" s="17">
        <f t="shared" si="83"/>
        <v>375.13</v>
      </c>
      <c r="F264" s="80">
        <v>50</v>
      </c>
      <c r="G264" s="24">
        <f t="shared" si="84"/>
        <v>187.565</v>
      </c>
      <c r="H264" s="19"/>
      <c r="I264" s="24"/>
      <c r="J264" s="12">
        <v>50</v>
      </c>
      <c r="K264" s="20">
        <f t="shared" si="86"/>
        <v>187.565</v>
      </c>
      <c r="L264" s="12"/>
      <c r="M264" s="21"/>
      <c r="P264" s="80">
        <f t="shared" si="88"/>
        <v>4</v>
      </c>
      <c r="Q264" s="45" t="s">
        <v>72</v>
      </c>
      <c r="R264" s="46">
        <v>74.5</v>
      </c>
      <c r="S264" s="65">
        <f t="shared" si="87"/>
        <v>5</v>
      </c>
      <c r="T264" s="17">
        <f t="shared" si="89"/>
        <v>372.5</v>
      </c>
      <c r="U264" s="80">
        <v>5</v>
      </c>
      <c r="V264" s="24">
        <f t="shared" ref="V264:V276" si="90">U264*R264</f>
        <v>372.5</v>
      </c>
      <c r="W264" s="12"/>
      <c r="X264" s="20"/>
      <c r="Y264" s="12"/>
      <c r="Z264" s="20"/>
      <c r="AA264" s="12"/>
      <c r="AB264" s="21"/>
    </row>
    <row r="265" spans="1:28" x14ac:dyDescent="0.25">
      <c r="A265" s="80">
        <f t="shared" si="82"/>
        <v>17</v>
      </c>
      <c r="B265" s="15" t="s">
        <v>68</v>
      </c>
      <c r="C265" s="22">
        <v>13</v>
      </c>
      <c r="D265" s="65">
        <f t="shared" si="81"/>
        <v>40</v>
      </c>
      <c r="E265" s="17">
        <f t="shared" si="83"/>
        <v>520</v>
      </c>
      <c r="F265" s="80">
        <v>20</v>
      </c>
      <c r="G265" s="24">
        <f t="shared" si="84"/>
        <v>260</v>
      </c>
      <c r="H265" s="19"/>
      <c r="I265" s="20"/>
      <c r="J265" s="12">
        <v>20</v>
      </c>
      <c r="K265" s="20">
        <f t="shared" si="86"/>
        <v>260</v>
      </c>
      <c r="L265" s="12"/>
      <c r="M265" s="21"/>
      <c r="P265" s="80">
        <f t="shared" si="88"/>
        <v>5</v>
      </c>
      <c r="Q265" s="45" t="s">
        <v>74</v>
      </c>
      <c r="R265" s="46">
        <v>154.25</v>
      </c>
      <c r="S265" s="65">
        <f t="shared" si="87"/>
        <v>10</v>
      </c>
      <c r="T265" s="17">
        <f t="shared" si="89"/>
        <v>1542.5</v>
      </c>
      <c r="U265" s="80">
        <v>10</v>
      </c>
      <c r="V265" s="24">
        <f t="shared" si="90"/>
        <v>1542.5</v>
      </c>
      <c r="W265" s="12"/>
      <c r="X265" s="20"/>
      <c r="Y265" s="12"/>
      <c r="Z265" s="20"/>
      <c r="AA265" s="12"/>
      <c r="AB265" s="21"/>
    </row>
    <row r="266" spans="1:28" x14ac:dyDescent="0.25">
      <c r="A266" s="80">
        <f t="shared" si="82"/>
        <v>18</v>
      </c>
      <c r="B266" s="15" t="s">
        <v>218</v>
      </c>
      <c r="C266" s="20">
        <v>144</v>
      </c>
      <c r="D266" s="65">
        <f t="shared" si="81"/>
        <v>2</v>
      </c>
      <c r="E266" s="17">
        <f t="shared" si="83"/>
        <v>288</v>
      </c>
      <c r="F266" s="80"/>
      <c r="G266" s="24"/>
      <c r="H266" s="19"/>
      <c r="I266" s="20"/>
      <c r="J266" s="12">
        <v>2</v>
      </c>
      <c r="K266" s="20">
        <f t="shared" si="86"/>
        <v>288</v>
      </c>
      <c r="L266" s="12"/>
      <c r="M266" s="21"/>
      <c r="P266" s="80">
        <f t="shared" si="88"/>
        <v>6</v>
      </c>
      <c r="Q266" s="45" t="s">
        <v>75</v>
      </c>
      <c r="R266" s="46">
        <v>14</v>
      </c>
      <c r="S266" s="65">
        <f t="shared" si="87"/>
        <v>36</v>
      </c>
      <c r="T266" s="17">
        <f t="shared" si="89"/>
        <v>504</v>
      </c>
      <c r="U266" s="80">
        <v>36</v>
      </c>
      <c r="V266" s="24">
        <f t="shared" si="90"/>
        <v>504</v>
      </c>
      <c r="W266" s="12"/>
      <c r="X266" s="20"/>
      <c r="Y266" s="12"/>
      <c r="Z266" s="20"/>
      <c r="AA266" s="12"/>
      <c r="AB266" s="21"/>
    </row>
    <row r="267" spans="1:28" x14ac:dyDescent="0.25">
      <c r="A267" s="80">
        <f t="shared" si="82"/>
        <v>19</v>
      </c>
      <c r="B267" s="15" t="s">
        <v>80</v>
      </c>
      <c r="C267" s="20">
        <v>40</v>
      </c>
      <c r="D267" s="65">
        <f t="shared" si="81"/>
        <v>5</v>
      </c>
      <c r="E267" s="17">
        <f t="shared" si="83"/>
        <v>200</v>
      </c>
      <c r="F267" s="80"/>
      <c r="G267" s="24"/>
      <c r="H267" s="19"/>
      <c r="I267" s="20"/>
      <c r="J267" s="12">
        <v>5</v>
      </c>
      <c r="K267" s="20">
        <f t="shared" si="86"/>
        <v>200</v>
      </c>
      <c r="L267" s="12"/>
      <c r="M267" s="21"/>
      <c r="P267" s="80">
        <f t="shared" si="88"/>
        <v>7</v>
      </c>
      <c r="Q267" s="45" t="s">
        <v>114</v>
      </c>
      <c r="R267" s="46">
        <v>217.25</v>
      </c>
      <c r="S267" s="65">
        <f t="shared" si="87"/>
        <v>6</v>
      </c>
      <c r="T267" s="17">
        <f t="shared" si="89"/>
        <v>1303.5</v>
      </c>
      <c r="U267" s="80">
        <v>6</v>
      </c>
      <c r="V267" s="24">
        <f t="shared" si="90"/>
        <v>1303.5</v>
      </c>
      <c r="W267" s="12"/>
      <c r="X267" s="20"/>
      <c r="Y267" s="12"/>
      <c r="Z267" s="20"/>
      <c r="AA267" s="12"/>
      <c r="AB267" s="21"/>
    </row>
    <row r="268" spans="1:28" x14ac:dyDescent="0.25">
      <c r="A268" s="80">
        <f t="shared" si="82"/>
        <v>20</v>
      </c>
      <c r="B268" s="15" t="s">
        <v>219</v>
      </c>
      <c r="C268" s="20">
        <v>2</v>
      </c>
      <c r="D268" s="65">
        <f t="shared" si="81"/>
        <v>100</v>
      </c>
      <c r="E268" s="17">
        <f t="shared" si="83"/>
        <v>200</v>
      </c>
      <c r="F268" s="80"/>
      <c r="G268" s="24"/>
      <c r="H268" s="19"/>
      <c r="I268" s="20"/>
      <c r="J268" s="12">
        <v>100</v>
      </c>
      <c r="K268" s="20">
        <f t="shared" si="86"/>
        <v>200</v>
      </c>
      <c r="L268" s="12"/>
      <c r="M268" s="21"/>
      <c r="P268" s="80">
        <f t="shared" si="88"/>
        <v>8</v>
      </c>
      <c r="Q268" s="45" t="s">
        <v>170</v>
      </c>
      <c r="R268" s="46">
        <v>18.104199999999999</v>
      </c>
      <c r="S268" s="65">
        <f t="shared" si="87"/>
        <v>6</v>
      </c>
      <c r="T268" s="17">
        <f t="shared" si="89"/>
        <v>108.62519999999999</v>
      </c>
      <c r="U268" s="80">
        <v>6</v>
      </c>
      <c r="V268" s="24">
        <f t="shared" si="90"/>
        <v>108.62519999999999</v>
      </c>
      <c r="W268" s="12"/>
      <c r="X268" s="20"/>
      <c r="Y268" s="12"/>
      <c r="Z268" s="20"/>
      <c r="AA268" s="12"/>
      <c r="AB268" s="21"/>
    </row>
    <row r="269" spans="1:28" x14ac:dyDescent="0.25">
      <c r="A269" s="80">
        <f t="shared" si="82"/>
        <v>21</v>
      </c>
      <c r="B269" s="15" t="s">
        <v>220</v>
      </c>
      <c r="C269" s="20">
        <v>1.5</v>
      </c>
      <c r="D269" s="65">
        <f t="shared" si="81"/>
        <v>100</v>
      </c>
      <c r="E269" s="17">
        <f t="shared" si="83"/>
        <v>150</v>
      </c>
      <c r="F269" s="80"/>
      <c r="G269" s="24"/>
      <c r="H269" s="19"/>
      <c r="I269" s="20"/>
      <c r="J269" s="12">
        <v>100</v>
      </c>
      <c r="K269" s="20">
        <f t="shared" si="86"/>
        <v>150</v>
      </c>
      <c r="L269" s="12"/>
      <c r="M269" s="21"/>
      <c r="P269" s="80">
        <f t="shared" si="88"/>
        <v>9</v>
      </c>
      <c r="Q269" s="45" t="s">
        <v>78</v>
      </c>
      <c r="R269" s="46">
        <v>9</v>
      </c>
      <c r="S269" s="65">
        <f t="shared" si="87"/>
        <v>2</v>
      </c>
      <c r="T269" s="17">
        <f t="shared" si="89"/>
        <v>18</v>
      </c>
      <c r="U269" s="80">
        <v>2</v>
      </c>
      <c r="V269" s="24">
        <f t="shared" si="90"/>
        <v>18</v>
      </c>
      <c r="W269" s="12"/>
      <c r="X269" s="20"/>
      <c r="Y269" s="12"/>
      <c r="Z269" s="20"/>
      <c r="AA269" s="12"/>
      <c r="AB269" s="21"/>
    </row>
    <row r="270" spans="1:28" x14ac:dyDescent="0.25">
      <c r="A270" s="80">
        <f t="shared" si="82"/>
        <v>22</v>
      </c>
      <c r="B270" s="15" t="s">
        <v>221</v>
      </c>
      <c r="C270" s="20">
        <v>1200</v>
      </c>
      <c r="D270" s="65">
        <f t="shared" si="81"/>
        <v>2</v>
      </c>
      <c r="E270" s="17">
        <f t="shared" si="83"/>
        <v>2400</v>
      </c>
      <c r="F270" s="80"/>
      <c r="G270" s="24"/>
      <c r="H270" s="19"/>
      <c r="I270" s="20"/>
      <c r="J270" s="12">
        <v>2</v>
      </c>
      <c r="K270" s="20">
        <f t="shared" si="86"/>
        <v>2400</v>
      </c>
      <c r="L270" s="12"/>
      <c r="M270" s="21"/>
      <c r="P270" s="80">
        <f t="shared" si="88"/>
        <v>10</v>
      </c>
      <c r="Q270" s="45" t="s">
        <v>115</v>
      </c>
      <c r="R270" s="46">
        <v>32</v>
      </c>
      <c r="S270" s="65">
        <f t="shared" si="87"/>
        <v>6</v>
      </c>
      <c r="T270" s="17">
        <f t="shared" si="89"/>
        <v>192</v>
      </c>
      <c r="U270" s="80">
        <v>6</v>
      </c>
      <c r="V270" s="24">
        <f t="shared" si="90"/>
        <v>192</v>
      </c>
      <c r="W270" s="12"/>
      <c r="X270" s="20"/>
      <c r="Y270" s="12"/>
      <c r="Z270" s="20"/>
      <c r="AA270" s="12"/>
      <c r="AB270" s="21"/>
    </row>
    <row r="271" spans="1:28" x14ac:dyDescent="0.25">
      <c r="A271" s="80">
        <f t="shared" si="82"/>
        <v>23</v>
      </c>
      <c r="B271" s="15" t="s">
        <v>222</v>
      </c>
      <c r="C271" s="20">
        <v>460</v>
      </c>
      <c r="D271" s="65">
        <f t="shared" si="81"/>
        <v>1</v>
      </c>
      <c r="E271" s="17">
        <f t="shared" si="83"/>
        <v>460</v>
      </c>
      <c r="F271" s="80"/>
      <c r="G271" s="24"/>
      <c r="H271" s="19"/>
      <c r="I271" s="20"/>
      <c r="J271" s="12">
        <v>1</v>
      </c>
      <c r="K271" s="20">
        <f t="shared" si="86"/>
        <v>460</v>
      </c>
      <c r="L271" s="12"/>
      <c r="M271" s="21"/>
      <c r="P271" s="80">
        <f t="shared" si="88"/>
        <v>11</v>
      </c>
      <c r="Q271" s="45" t="s">
        <v>172</v>
      </c>
      <c r="R271" s="46">
        <v>32</v>
      </c>
      <c r="S271" s="65">
        <f t="shared" si="87"/>
        <v>6</v>
      </c>
      <c r="T271" s="17">
        <f t="shared" si="89"/>
        <v>192</v>
      </c>
      <c r="U271" s="80">
        <v>6</v>
      </c>
      <c r="V271" s="24">
        <f t="shared" si="90"/>
        <v>192</v>
      </c>
      <c r="W271" s="12"/>
      <c r="X271" s="20"/>
      <c r="Y271" s="12"/>
      <c r="Z271" s="20"/>
      <c r="AA271" s="12"/>
      <c r="AB271" s="21"/>
    </row>
    <row r="272" spans="1:28" x14ac:dyDescent="0.25">
      <c r="A272" s="80">
        <f t="shared" si="82"/>
        <v>24</v>
      </c>
      <c r="B272" s="15" t="s">
        <v>189</v>
      </c>
      <c r="C272" s="20">
        <v>225</v>
      </c>
      <c r="D272" s="65">
        <f t="shared" si="81"/>
        <v>1</v>
      </c>
      <c r="E272" s="17">
        <f t="shared" si="83"/>
        <v>225</v>
      </c>
      <c r="F272" s="80"/>
      <c r="G272" s="24"/>
      <c r="H272" s="19"/>
      <c r="I272" s="20"/>
      <c r="J272" s="12">
        <v>1</v>
      </c>
      <c r="K272" s="20">
        <f t="shared" si="86"/>
        <v>225</v>
      </c>
      <c r="L272" s="12"/>
      <c r="M272" s="21"/>
      <c r="P272" s="80">
        <f t="shared" si="88"/>
        <v>12</v>
      </c>
      <c r="Q272" s="45" t="s">
        <v>85</v>
      </c>
      <c r="R272" s="46">
        <v>16</v>
      </c>
      <c r="S272" s="65">
        <f t="shared" si="87"/>
        <v>6</v>
      </c>
      <c r="T272" s="17">
        <f t="shared" si="89"/>
        <v>96</v>
      </c>
      <c r="U272" s="80">
        <v>6</v>
      </c>
      <c r="V272" s="24">
        <f t="shared" si="90"/>
        <v>96</v>
      </c>
      <c r="W272" s="12"/>
      <c r="X272" s="20"/>
      <c r="Y272" s="12"/>
      <c r="Z272" s="20"/>
      <c r="AA272" s="12"/>
      <c r="AB272" s="21"/>
    </row>
    <row r="273" spans="1:28" x14ac:dyDescent="0.25">
      <c r="A273" s="80">
        <f t="shared" si="82"/>
        <v>25</v>
      </c>
      <c r="B273" s="15" t="s">
        <v>223</v>
      </c>
      <c r="C273" s="20">
        <v>60</v>
      </c>
      <c r="D273" s="65">
        <f t="shared" si="81"/>
        <v>15</v>
      </c>
      <c r="E273" s="17">
        <f t="shared" si="83"/>
        <v>900</v>
      </c>
      <c r="F273" s="80"/>
      <c r="G273" s="24"/>
      <c r="H273" s="19"/>
      <c r="I273" s="20"/>
      <c r="J273" s="12">
        <v>15</v>
      </c>
      <c r="K273" s="20">
        <f t="shared" si="86"/>
        <v>900</v>
      </c>
      <c r="L273" s="12"/>
      <c r="M273" s="21"/>
      <c r="P273" s="80">
        <f t="shared" si="88"/>
        <v>13</v>
      </c>
      <c r="Q273" s="45" t="s">
        <v>80</v>
      </c>
      <c r="R273" s="46">
        <v>33</v>
      </c>
      <c r="S273" s="65">
        <f t="shared" si="87"/>
        <v>6</v>
      </c>
      <c r="T273" s="17">
        <f t="shared" si="89"/>
        <v>198</v>
      </c>
      <c r="U273" s="80">
        <v>6</v>
      </c>
      <c r="V273" s="24">
        <f t="shared" si="90"/>
        <v>198</v>
      </c>
      <c r="W273" s="12"/>
      <c r="X273" s="20"/>
      <c r="Y273" s="12"/>
      <c r="Z273" s="20"/>
      <c r="AA273" s="12"/>
      <c r="AB273" s="21"/>
    </row>
    <row r="274" spans="1:28" x14ac:dyDescent="0.25">
      <c r="A274" s="80">
        <f t="shared" si="82"/>
        <v>26</v>
      </c>
      <c r="B274" s="15" t="s">
        <v>224</v>
      </c>
      <c r="C274" s="20">
        <v>40</v>
      </c>
      <c r="D274" s="66">
        <f t="shared" si="81"/>
        <v>5</v>
      </c>
      <c r="E274" s="17">
        <f t="shared" si="83"/>
        <v>200</v>
      </c>
      <c r="F274" s="80"/>
      <c r="G274" s="24"/>
      <c r="H274" s="19"/>
      <c r="I274" s="20"/>
      <c r="J274" s="12">
        <v>5</v>
      </c>
      <c r="K274" s="20">
        <f t="shared" si="86"/>
        <v>200</v>
      </c>
      <c r="L274" s="12"/>
      <c r="M274" s="21"/>
      <c r="P274" s="80">
        <f t="shared" si="88"/>
        <v>14</v>
      </c>
      <c r="Q274" s="45" t="s">
        <v>105</v>
      </c>
      <c r="R274" s="46">
        <v>14</v>
      </c>
      <c r="S274" s="65">
        <f t="shared" si="87"/>
        <v>1</v>
      </c>
      <c r="T274" s="17">
        <f t="shared" si="89"/>
        <v>14</v>
      </c>
      <c r="U274" s="80">
        <v>1</v>
      </c>
      <c r="V274" s="24">
        <f t="shared" si="90"/>
        <v>14</v>
      </c>
      <c r="W274" s="12"/>
      <c r="X274" s="20"/>
      <c r="Y274" s="12"/>
      <c r="Z274" s="20"/>
      <c r="AA274" s="12"/>
      <c r="AB274" s="21"/>
    </row>
    <row r="275" spans="1:28" x14ac:dyDescent="0.25">
      <c r="A275" s="80">
        <f t="shared" si="82"/>
        <v>27</v>
      </c>
      <c r="B275" s="15" t="s">
        <v>225</v>
      </c>
      <c r="C275" s="20">
        <v>5</v>
      </c>
      <c r="D275" s="66">
        <f t="shared" si="81"/>
        <v>20</v>
      </c>
      <c r="E275" s="17">
        <f t="shared" si="83"/>
        <v>100</v>
      </c>
      <c r="F275" s="80"/>
      <c r="G275" s="24"/>
      <c r="H275" s="19"/>
      <c r="I275" s="20"/>
      <c r="J275" s="12">
        <v>20</v>
      </c>
      <c r="K275" s="20">
        <f t="shared" si="86"/>
        <v>100</v>
      </c>
      <c r="L275" s="12"/>
      <c r="M275" s="21"/>
      <c r="P275" s="80">
        <f t="shared" si="88"/>
        <v>15</v>
      </c>
      <c r="Q275" s="45" t="s">
        <v>106</v>
      </c>
      <c r="R275" s="46">
        <v>48</v>
      </c>
      <c r="S275" s="65">
        <f t="shared" si="87"/>
        <v>1</v>
      </c>
      <c r="T275" s="17">
        <f t="shared" si="89"/>
        <v>48</v>
      </c>
      <c r="U275" s="80">
        <v>1</v>
      </c>
      <c r="V275" s="24">
        <f t="shared" si="90"/>
        <v>48</v>
      </c>
      <c r="W275" s="12"/>
      <c r="X275" s="20"/>
      <c r="Y275" s="12"/>
      <c r="Z275" s="20"/>
      <c r="AA275" s="12"/>
      <c r="AB275" s="21"/>
    </row>
    <row r="276" spans="1:28" x14ac:dyDescent="0.25">
      <c r="A276" s="80">
        <f t="shared" si="82"/>
        <v>28</v>
      </c>
      <c r="B276" s="15" t="s">
        <v>226</v>
      </c>
      <c r="C276" s="20">
        <v>25</v>
      </c>
      <c r="D276" s="66">
        <f t="shared" si="81"/>
        <v>6</v>
      </c>
      <c r="E276" s="17">
        <f t="shared" si="83"/>
        <v>150</v>
      </c>
      <c r="F276" s="80"/>
      <c r="G276" s="24"/>
      <c r="H276" s="19"/>
      <c r="I276" s="20"/>
      <c r="J276" s="12">
        <v>6</v>
      </c>
      <c r="K276" s="20">
        <f t="shared" si="86"/>
        <v>150</v>
      </c>
      <c r="L276" s="12"/>
      <c r="M276" s="21"/>
      <c r="P276" s="80">
        <f t="shared" si="88"/>
        <v>16</v>
      </c>
      <c r="Q276" s="45" t="s">
        <v>49</v>
      </c>
      <c r="R276" s="46">
        <v>37.25</v>
      </c>
      <c r="S276" s="65">
        <f t="shared" si="87"/>
        <v>3</v>
      </c>
      <c r="T276" s="17">
        <f t="shared" si="89"/>
        <v>111.75</v>
      </c>
      <c r="U276" s="80">
        <v>3</v>
      </c>
      <c r="V276" s="24">
        <f t="shared" si="90"/>
        <v>111.75</v>
      </c>
      <c r="W276" s="12"/>
      <c r="X276" s="20"/>
      <c r="Y276" s="12"/>
      <c r="Z276" s="20"/>
      <c r="AA276" s="12"/>
      <c r="AB276" s="21"/>
    </row>
    <row r="277" spans="1:28" x14ac:dyDescent="0.25">
      <c r="A277" s="80"/>
      <c r="B277" s="15"/>
      <c r="C277" s="20"/>
      <c r="D277" s="66"/>
      <c r="E277" s="17"/>
      <c r="F277" s="80"/>
      <c r="G277" s="24"/>
      <c r="H277" s="19"/>
      <c r="I277" s="20"/>
      <c r="J277" s="12"/>
      <c r="K277" s="20"/>
      <c r="L277" s="12"/>
      <c r="M277" s="21"/>
      <c r="P277" s="80"/>
      <c r="Q277" s="26"/>
      <c r="R277" s="24"/>
      <c r="S277" s="65">
        <f t="shared" si="87"/>
        <v>0</v>
      </c>
      <c r="T277" s="24"/>
      <c r="U277" s="25"/>
      <c r="V277" s="24"/>
      <c r="W277" s="12"/>
      <c r="X277" s="20"/>
      <c r="Y277" s="12"/>
      <c r="Z277" s="20"/>
      <c r="AA277" s="12"/>
      <c r="AB277" s="21"/>
    </row>
    <row r="278" spans="1:28" x14ac:dyDescent="0.25">
      <c r="A278" s="80"/>
      <c r="B278" s="15"/>
      <c r="C278" s="20"/>
      <c r="D278" s="66"/>
      <c r="E278" s="17"/>
      <c r="F278" s="80"/>
      <c r="G278" s="24"/>
      <c r="H278" s="19"/>
      <c r="I278" s="20"/>
      <c r="J278" s="12"/>
      <c r="K278" s="20"/>
      <c r="L278" s="12"/>
      <c r="M278" s="21"/>
      <c r="P278" s="76"/>
      <c r="Q278" s="27"/>
      <c r="R278" s="28"/>
      <c r="S278" s="27"/>
      <c r="T278" s="28"/>
      <c r="U278" s="27"/>
      <c r="V278" s="28"/>
      <c r="W278" s="13"/>
      <c r="X278" s="28"/>
      <c r="Y278" s="13"/>
      <c r="Z278" s="28"/>
      <c r="AA278" s="13"/>
      <c r="AB278" s="41"/>
    </row>
    <row r="279" spans="1:28" x14ac:dyDescent="0.25">
      <c r="A279" s="80"/>
      <c r="B279" s="15"/>
      <c r="C279" s="20"/>
      <c r="D279" s="66"/>
      <c r="E279" s="17"/>
      <c r="F279" s="80"/>
      <c r="G279" s="24"/>
      <c r="H279" s="19"/>
      <c r="I279" s="20"/>
      <c r="J279" s="12"/>
      <c r="K279" s="20"/>
      <c r="L279" s="12"/>
      <c r="M279" s="21"/>
      <c r="P279" s="4" t="s">
        <v>21</v>
      </c>
      <c r="Q279" s="5"/>
      <c r="R279" s="5"/>
      <c r="S279" s="5"/>
      <c r="T279" s="30">
        <f>SUM(T261:T277)</f>
        <v>5971.6252000000004</v>
      </c>
      <c r="U279" s="5"/>
      <c r="V279" s="30">
        <f>SUM(V261:V278)</f>
        <v>5971.6252000000004</v>
      </c>
      <c r="W279" s="78"/>
      <c r="X279" s="38"/>
      <c r="Y279" s="78"/>
      <c r="Z279" s="30">
        <f>SUM(Z261:Z278)</f>
        <v>0</v>
      </c>
      <c r="AA279" s="78"/>
      <c r="AB279" s="44">
        <f>SUM(AB261:AB277)</f>
        <v>0</v>
      </c>
    </row>
    <row r="280" spans="1:28" x14ac:dyDescent="0.25">
      <c r="A280" s="76"/>
      <c r="B280" s="27"/>
      <c r="C280" s="28"/>
      <c r="D280" s="69"/>
      <c r="E280" s="28"/>
      <c r="F280" s="27"/>
      <c r="G280" s="28"/>
      <c r="H280" s="27"/>
      <c r="I280" s="28"/>
      <c r="J280" s="13"/>
      <c r="K280" s="28"/>
      <c r="L280" s="13"/>
      <c r="M280" s="29"/>
      <c r="P280" s="31"/>
      <c r="Q280" s="11" t="s">
        <v>22</v>
      </c>
      <c r="R280" s="11"/>
      <c r="S280" s="11"/>
      <c r="T280" s="11"/>
      <c r="U280" s="11"/>
      <c r="V280" s="11"/>
      <c r="W280" s="72"/>
      <c r="X280" s="2"/>
      <c r="Y280" s="56"/>
      <c r="Z280" s="2"/>
      <c r="AA280" s="56"/>
      <c r="AB280" s="3"/>
    </row>
    <row r="281" spans="1:28" x14ac:dyDescent="0.25">
      <c r="A281" s="4" t="s">
        <v>21</v>
      </c>
      <c r="B281" s="5"/>
      <c r="C281" s="5"/>
      <c r="D281" s="68"/>
      <c r="E281" s="30">
        <f>SUM(E249:E280)</f>
        <v>24728.63</v>
      </c>
      <c r="F281" s="5"/>
      <c r="G281" s="30">
        <f>SUM(G249:G280)</f>
        <v>9632.5650000000005</v>
      </c>
      <c r="H281" s="5"/>
      <c r="I281" s="38"/>
      <c r="J281" s="78"/>
      <c r="K281" s="30">
        <f>SUM(K249:K278)</f>
        <v>15096.065000000001</v>
      </c>
      <c r="L281" s="78"/>
      <c r="M281" s="30">
        <f>SUM(M249:M278)</f>
        <v>0</v>
      </c>
      <c r="P281" s="31"/>
      <c r="Q281" s="11"/>
      <c r="R281" s="11"/>
      <c r="S281" s="11"/>
      <c r="T281" s="11"/>
      <c r="U281" s="11"/>
      <c r="V281" s="11"/>
      <c r="W281" s="72" t="s">
        <v>23</v>
      </c>
      <c r="X281" s="11"/>
      <c r="Y281" s="72"/>
      <c r="Z281" s="11"/>
      <c r="AA281" s="72"/>
      <c r="AB281" s="32"/>
    </row>
    <row r="282" spans="1:28" x14ac:dyDescent="0.25">
      <c r="A282" s="31"/>
      <c r="B282" s="11" t="s">
        <v>22</v>
      </c>
      <c r="C282" s="11"/>
      <c r="D282" s="62"/>
      <c r="E282" s="11"/>
      <c r="F282" s="11"/>
      <c r="G282" s="11"/>
      <c r="H282" s="11"/>
      <c r="I282" s="2"/>
      <c r="J282" s="56"/>
      <c r="K282" s="2"/>
      <c r="L282" s="56"/>
      <c r="M282" s="3"/>
      <c r="P282" s="31"/>
      <c r="Q282" s="11"/>
      <c r="R282" s="11"/>
      <c r="S282" s="11"/>
      <c r="T282" s="11"/>
      <c r="U282" s="11"/>
      <c r="V282" s="11"/>
      <c r="W282" s="72"/>
      <c r="X282" s="111" t="s">
        <v>36</v>
      </c>
      <c r="Y282" s="111"/>
      <c r="Z282" s="111"/>
      <c r="AA282" s="111"/>
      <c r="AB282" s="112"/>
    </row>
    <row r="283" spans="1:28" x14ac:dyDescent="0.25">
      <c r="A283" s="31"/>
      <c r="B283" s="11"/>
      <c r="C283" s="11"/>
      <c r="D283" s="62"/>
      <c r="E283" s="11"/>
      <c r="F283" s="11"/>
      <c r="G283" s="11"/>
      <c r="H283" s="11" t="s">
        <v>23</v>
      </c>
      <c r="I283" s="11"/>
      <c r="J283" s="72"/>
      <c r="K283" s="11"/>
      <c r="L283" s="72"/>
      <c r="M283" s="32"/>
      <c r="P283" s="7"/>
      <c r="Q283" s="8"/>
      <c r="R283" s="8"/>
      <c r="S283" s="8"/>
      <c r="T283" s="8"/>
      <c r="U283" s="8"/>
      <c r="V283" s="8"/>
      <c r="W283" s="74"/>
      <c r="X283" s="113" t="s">
        <v>101</v>
      </c>
      <c r="Y283" s="113"/>
      <c r="Z283" s="113"/>
      <c r="AA283" s="113"/>
      <c r="AB283" s="114"/>
    </row>
    <row r="284" spans="1:28" x14ac:dyDescent="0.25">
      <c r="A284" s="31"/>
      <c r="B284" s="11"/>
      <c r="C284" s="11"/>
      <c r="D284" s="62"/>
      <c r="E284" s="11"/>
      <c r="F284" s="11"/>
      <c r="G284" s="11"/>
      <c r="H284" s="11"/>
      <c r="I284" s="111" t="s">
        <v>27</v>
      </c>
      <c r="J284" s="111"/>
      <c r="K284" s="111"/>
      <c r="L284" s="111"/>
      <c r="M284" s="112"/>
    </row>
    <row r="285" spans="1:28" x14ac:dyDescent="0.25">
      <c r="A285" s="7"/>
      <c r="B285" s="8"/>
      <c r="C285" s="8"/>
      <c r="D285" s="61"/>
      <c r="E285" s="8"/>
      <c r="F285" s="8"/>
      <c r="G285" s="8"/>
      <c r="H285" s="8"/>
      <c r="I285" s="113" t="s">
        <v>28</v>
      </c>
      <c r="J285" s="113"/>
      <c r="K285" s="113"/>
      <c r="L285" s="113"/>
      <c r="M285" s="114"/>
    </row>
    <row r="286" spans="1:28" x14ac:dyDescent="0.25">
      <c r="A286" s="11"/>
      <c r="B286" s="11"/>
      <c r="C286" s="11"/>
      <c r="D286" s="62"/>
      <c r="E286" s="11"/>
      <c r="F286" s="11"/>
      <c r="G286" s="11"/>
      <c r="H286" s="11"/>
      <c r="I286" s="72"/>
      <c r="J286" s="72"/>
      <c r="K286" s="72"/>
      <c r="L286" s="72"/>
      <c r="M286" s="72"/>
      <c r="P286" s="37" t="s">
        <v>43</v>
      </c>
      <c r="Q286" s="2"/>
      <c r="R286" s="2"/>
      <c r="S286" s="2"/>
      <c r="T286" s="2"/>
      <c r="U286" s="2"/>
      <c r="V286" s="2"/>
      <c r="W286" s="56"/>
      <c r="X286" s="2"/>
      <c r="Y286" s="56"/>
      <c r="Z286" s="2"/>
      <c r="AA286" s="56"/>
      <c r="AB286" s="3"/>
    </row>
    <row r="287" spans="1:28" x14ac:dyDescent="0.25">
      <c r="P287" s="115" t="s">
        <v>44</v>
      </c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7"/>
    </row>
    <row r="288" spans="1:28" x14ac:dyDescent="0.25">
      <c r="P288" s="118" t="s">
        <v>331</v>
      </c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4"/>
    </row>
    <row r="289" spans="1:28" x14ac:dyDescent="0.25">
      <c r="A289" s="37" t="s">
        <v>43</v>
      </c>
      <c r="B289" s="2"/>
      <c r="C289" s="2"/>
      <c r="D289" s="60"/>
      <c r="E289" s="2"/>
      <c r="F289" s="2"/>
      <c r="G289" s="2"/>
      <c r="H289" s="2"/>
      <c r="I289" s="2"/>
      <c r="J289" s="56"/>
      <c r="K289" s="2"/>
      <c r="L289" s="56"/>
      <c r="M289" s="3"/>
      <c r="P289" s="1" t="s">
        <v>0</v>
      </c>
      <c r="Q289" s="2"/>
      <c r="R289" s="2"/>
      <c r="S289" s="2"/>
      <c r="T289" s="2"/>
      <c r="U289" s="2"/>
      <c r="V289" s="2"/>
      <c r="W289" s="56"/>
      <c r="X289" s="2"/>
      <c r="Y289" s="56"/>
      <c r="Z289" s="2"/>
      <c r="AA289" s="56"/>
      <c r="AB289" s="3"/>
    </row>
    <row r="290" spans="1:28" x14ac:dyDescent="0.25">
      <c r="A290" s="115" t="s">
        <v>44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7"/>
      <c r="P290" s="1" t="s">
        <v>1</v>
      </c>
      <c r="Q290" s="2"/>
      <c r="R290" s="2"/>
      <c r="S290" s="2"/>
      <c r="T290" s="4" t="s">
        <v>2</v>
      </c>
      <c r="U290" s="5"/>
      <c r="V290" s="5"/>
      <c r="W290" s="78"/>
      <c r="X290" s="6"/>
      <c r="Y290" s="56"/>
      <c r="Z290" s="2"/>
      <c r="AA290" s="56"/>
      <c r="AB290" s="3"/>
    </row>
    <row r="291" spans="1:28" x14ac:dyDescent="0.25">
      <c r="A291" s="118" t="s">
        <v>331</v>
      </c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4"/>
      <c r="P291" s="7" t="s">
        <v>257</v>
      </c>
      <c r="Q291" s="8"/>
      <c r="R291" s="8"/>
      <c r="S291" s="8"/>
      <c r="T291" s="9" t="s">
        <v>4</v>
      </c>
      <c r="U291" s="4" t="s">
        <v>5</v>
      </c>
      <c r="V291" s="6"/>
      <c r="W291" s="77" t="s">
        <v>6</v>
      </c>
      <c r="X291" s="6"/>
      <c r="Y291" s="77" t="s">
        <v>7</v>
      </c>
      <c r="Z291" s="5"/>
      <c r="AA291" s="58"/>
      <c r="AB291" s="6"/>
    </row>
    <row r="292" spans="1:28" x14ac:dyDescent="0.25">
      <c r="A292" s="1" t="s">
        <v>0</v>
      </c>
      <c r="B292" s="2"/>
      <c r="C292" s="2"/>
      <c r="D292" s="60"/>
      <c r="E292" s="2"/>
      <c r="F292" s="2"/>
      <c r="G292" s="2"/>
      <c r="H292" s="2"/>
      <c r="I292" s="2"/>
      <c r="J292" s="56"/>
      <c r="K292" s="2"/>
      <c r="L292" s="56"/>
      <c r="M292" s="3"/>
      <c r="P292" s="10"/>
      <c r="Q292" s="11"/>
      <c r="R292" s="10"/>
      <c r="S292" s="11"/>
      <c r="T292" s="10"/>
      <c r="U292" s="119" t="s">
        <v>8</v>
      </c>
      <c r="V292" s="120"/>
      <c r="W292" s="120"/>
      <c r="X292" s="120"/>
      <c r="Y292" s="120"/>
      <c r="Z292" s="120"/>
      <c r="AA292" s="120"/>
      <c r="AB292" s="121"/>
    </row>
    <row r="293" spans="1:28" x14ac:dyDescent="0.25">
      <c r="A293" s="1" t="s">
        <v>1</v>
      </c>
      <c r="B293" s="2"/>
      <c r="C293" s="2"/>
      <c r="D293" s="60"/>
      <c r="E293" s="4" t="s">
        <v>2</v>
      </c>
      <c r="F293" s="5"/>
      <c r="G293" s="5"/>
      <c r="H293" s="5"/>
      <c r="I293" s="6"/>
      <c r="J293" s="56"/>
      <c r="K293" s="2"/>
      <c r="L293" s="56"/>
      <c r="M293" s="3"/>
      <c r="P293" s="80" t="s">
        <v>9</v>
      </c>
      <c r="Q293" s="12" t="s">
        <v>10</v>
      </c>
      <c r="R293" s="72" t="s">
        <v>11</v>
      </c>
      <c r="S293" s="12" t="s">
        <v>12</v>
      </c>
      <c r="T293" s="72" t="s">
        <v>13</v>
      </c>
      <c r="U293" s="118" t="s">
        <v>14</v>
      </c>
      <c r="V293" s="114"/>
      <c r="W293" s="111" t="s">
        <v>15</v>
      </c>
      <c r="X293" s="111"/>
      <c r="Y293" s="118" t="s">
        <v>16</v>
      </c>
      <c r="Z293" s="114"/>
      <c r="AA293" s="111" t="s">
        <v>17</v>
      </c>
      <c r="AB293" s="112"/>
    </row>
    <row r="294" spans="1:28" x14ac:dyDescent="0.25">
      <c r="A294" s="7" t="s">
        <v>26</v>
      </c>
      <c r="B294" s="8"/>
      <c r="C294" s="8"/>
      <c r="D294" s="61"/>
      <c r="E294" s="9" t="s">
        <v>4</v>
      </c>
      <c r="F294" s="4" t="s">
        <v>5</v>
      </c>
      <c r="G294" s="6"/>
      <c r="H294" s="4" t="s">
        <v>6</v>
      </c>
      <c r="I294" s="6"/>
      <c r="J294" s="77" t="s">
        <v>7</v>
      </c>
      <c r="K294" s="5"/>
      <c r="L294" s="58"/>
      <c r="M294" s="6"/>
      <c r="P294" s="76" t="s">
        <v>18</v>
      </c>
      <c r="Q294" s="13"/>
      <c r="R294" s="74"/>
      <c r="S294" s="13"/>
      <c r="T294" s="74"/>
      <c r="U294" s="14" t="s">
        <v>19</v>
      </c>
      <c r="V294" s="81" t="s">
        <v>20</v>
      </c>
      <c r="W294" s="14" t="s">
        <v>19</v>
      </c>
      <c r="X294" s="78" t="s">
        <v>20</v>
      </c>
      <c r="Y294" s="14" t="s">
        <v>19</v>
      </c>
      <c r="Z294" s="78" t="s">
        <v>20</v>
      </c>
      <c r="AA294" s="14" t="s">
        <v>19</v>
      </c>
      <c r="AB294" s="79" t="s">
        <v>20</v>
      </c>
    </row>
    <row r="295" spans="1:28" x14ac:dyDescent="0.25">
      <c r="A295" s="10"/>
      <c r="B295" s="11"/>
      <c r="C295" s="10"/>
      <c r="D295" s="62"/>
      <c r="E295" s="10"/>
      <c r="F295" s="119" t="s">
        <v>8</v>
      </c>
      <c r="G295" s="120"/>
      <c r="H295" s="120"/>
      <c r="I295" s="120"/>
      <c r="J295" s="120"/>
      <c r="K295" s="120"/>
      <c r="L295" s="120"/>
      <c r="M295" s="121"/>
      <c r="P295" s="80">
        <v>1</v>
      </c>
      <c r="Q295" s="15" t="s">
        <v>83</v>
      </c>
      <c r="R295" s="39">
        <v>3.5</v>
      </c>
      <c r="S295" s="65">
        <f t="shared" ref="S295:S323" si="91">U295+W295+Y295+AA295</f>
        <v>200</v>
      </c>
      <c r="T295" s="17">
        <f>R295*S295</f>
        <v>700</v>
      </c>
      <c r="U295" s="80"/>
      <c r="V295" s="18"/>
      <c r="W295" s="73"/>
      <c r="X295" s="20"/>
      <c r="Y295" s="12">
        <v>100</v>
      </c>
      <c r="Z295" s="16">
        <f>Y295*R295</f>
        <v>350</v>
      </c>
      <c r="AA295" s="12">
        <v>100</v>
      </c>
      <c r="AB295" s="21">
        <f>R295*AA295</f>
        <v>350</v>
      </c>
    </row>
    <row r="296" spans="1:28" x14ac:dyDescent="0.25">
      <c r="A296" s="80" t="s">
        <v>9</v>
      </c>
      <c r="B296" s="12" t="s">
        <v>10</v>
      </c>
      <c r="C296" s="72" t="s">
        <v>11</v>
      </c>
      <c r="D296" s="63" t="s">
        <v>12</v>
      </c>
      <c r="E296" s="72" t="s">
        <v>13</v>
      </c>
      <c r="F296" s="118" t="s">
        <v>14</v>
      </c>
      <c r="G296" s="114"/>
      <c r="H296" s="111" t="s">
        <v>15</v>
      </c>
      <c r="I296" s="111"/>
      <c r="J296" s="118" t="s">
        <v>16</v>
      </c>
      <c r="K296" s="114"/>
      <c r="L296" s="111" t="s">
        <v>17</v>
      </c>
      <c r="M296" s="112"/>
      <c r="P296" s="80">
        <f>P295+1</f>
        <v>2</v>
      </c>
      <c r="Q296" s="15" t="s">
        <v>97</v>
      </c>
      <c r="R296" s="39">
        <v>2.8</v>
      </c>
      <c r="S296" s="65">
        <f t="shared" si="91"/>
        <v>200</v>
      </c>
      <c r="T296" s="17">
        <f>R296*S296</f>
        <v>560</v>
      </c>
      <c r="U296" s="80"/>
      <c r="V296" s="24"/>
      <c r="W296" s="12"/>
      <c r="X296" s="20"/>
      <c r="Y296" s="12">
        <v>100</v>
      </c>
      <c r="Z296" s="16">
        <f>Y296*R296</f>
        <v>280</v>
      </c>
      <c r="AA296" s="12">
        <v>100</v>
      </c>
      <c r="AB296" s="21">
        <f>R296*AA296</f>
        <v>280</v>
      </c>
    </row>
    <row r="297" spans="1:28" x14ac:dyDescent="0.25">
      <c r="A297" s="76" t="s">
        <v>18</v>
      </c>
      <c r="B297" s="13"/>
      <c r="C297" s="74"/>
      <c r="D297" s="64"/>
      <c r="E297" s="74"/>
      <c r="F297" s="14" t="s">
        <v>19</v>
      </c>
      <c r="G297" s="77" t="s">
        <v>20</v>
      </c>
      <c r="H297" s="14" t="s">
        <v>19</v>
      </c>
      <c r="I297" s="78" t="s">
        <v>20</v>
      </c>
      <c r="J297" s="14" t="s">
        <v>19</v>
      </c>
      <c r="K297" s="78" t="s">
        <v>20</v>
      </c>
      <c r="L297" s="14" t="s">
        <v>19</v>
      </c>
      <c r="M297" s="79" t="s">
        <v>20</v>
      </c>
      <c r="P297" s="80">
        <f t="shared" ref="P297:P322" si="92">P296+1</f>
        <v>3</v>
      </c>
      <c r="Q297" s="15" t="s">
        <v>183</v>
      </c>
      <c r="R297" s="39">
        <v>25</v>
      </c>
      <c r="S297" s="65">
        <f t="shared" si="91"/>
        <v>25</v>
      </c>
      <c r="T297" s="17">
        <f t="shared" ref="T297:T322" si="93">R297*S297</f>
        <v>625</v>
      </c>
      <c r="U297" s="80"/>
      <c r="V297" s="24"/>
      <c r="W297" s="12"/>
      <c r="X297" s="20"/>
      <c r="Y297" s="12">
        <v>15</v>
      </c>
      <c r="Z297" s="16">
        <f>Y297*R297</f>
        <v>375</v>
      </c>
      <c r="AA297" s="12">
        <v>10</v>
      </c>
      <c r="AB297" s="21">
        <f t="shared" ref="AB297:AB312" si="94">R297*AA297</f>
        <v>250</v>
      </c>
    </row>
    <row r="298" spans="1:28" x14ac:dyDescent="0.25">
      <c r="A298" s="80">
        <v>1</v>
      </c>
      <c r="B298" s="15" t="s">
        <v>227</v>
      </c>
      <c r="C298" s="16">
        <v>72</v>
      </c>
      <c r="D298" s="65">
        <f>F298+H298+J298+L298</f>
        <v>1</v>
      </c>
      <c r="E298" s="17">
        <f>D298*C298</f>
        <v>72</v>
      </c>
      <c r="F298" s="80"/>
      <c r="G298" s="18"/>
      <c r="H298" s="19"/>
      <c r="I298" s="20"/>
      <c r="J298" s="12">
        <v>1</v>
      </c>
      <c r="K298" s="20">
        <f>J298*C298</f>
        <v>72</v>
      </c>
      <c r="L298" s="12"/>
      <c r="M298" s="21"/>
      <c r="P298" s="80">
        <f t="shared" si="92"/>
        <v>4</v>
      </c>
      <c r="Q298" s="45" t="s">
        <v>119</v>
      </c>
      <c r="R298" s="46">
        <v>1160</v>
      </c>
      <c r="S298" s="65">
        <f t="shared" si="91"/>
        <v>7</v>
      </c>
      <c r="T298" s="17">
        <f t="shared" si="93"/>
        <v>8120</v>
      </c>
      <c r="U298" s="80"/>
      <c r="V298" s="24"/>
      <c r="W298" s="12"/>
      <c r="X298" s="20"/>
      <c r="Y298" s="12">
        <v>3</v>
      </c>
      <c r="Z298" s="16">
        <f t="shared" ref="Z298:Z322" si="95">Y298*R298</f>
        <v>3480</v>
      </c>
      <c r="AA298" s="12">
        <v>4</v>
      </c>
      <c r="AB298" s="21">
        <f t="shared" si="94"/>
        <v>4640</v>
      </c>
    </row>
    <row r="299" spans="1:28" x14ac:dyDescent="0.25">
      <c r="A299" s="80">
        <f>A298+1</f>
        <v>2</v>
      </c>
      <c r="B299" s="15" t="s">
        <v>228</v>
      </c>
      <c r="C299" s="22">
        <v>12</v>
      </c>
      <c r="D299" s="65">
        <f t="shared" ref="D299:D313" si="96">F299+H299+J299+L299</f>
        <v>40</v>
      </c>
      <c r="E299" s="17">
        <f t="shared" ref="E299:E313" si="97">D299*C299</f>
        <v>480</v>
      </c>
      <c r="F299" s="80"/>
      <c r="G299" s="24"/>
      <c r="H299" s="19"/>
      <c r="I299" s="20"/>
      <c r="J299" s="12">
        <v>20</v>
      </c>
      <c r="K299" s="20">
        <f t="shared" ref="K299:K313" si="98">J299*C299</f>
        <v>240</v>
      </c>
      <c r="L299" s="12">
        <v>20</v>
      </c>
      <c r="M299" s="21">
        <f>C299*L299</f>
        <v>240</v>
      </c>
      <c r="P299" s="80">
        <f t="shared" si="92"/>
        <v>5</v>
      </c>
      <c r="Q299" s="45" t="s">
        <v>67</v>
      </c>
      <c r="R299" s="46">
        <v>290</v>
      </c>
      <c r="S299" s="65">
        <f t="shared" si="91"/>
        <v>5</v>
      </c>
      <c r="T299" s="17">
        <f t="shared" si="93"/>
        <v>1450</v>
      </c>
      <c r="U299" s="80"/>
      <c r="V299" s="24"/>
      <c r="W299" s="12"/>
      <c r="X299" s="20"/>
      <c r="Y299" s="12">
        <v>2</v>
      </c>
      <c r="Z299" s="16">
        <f t="shared" si="95"/>
        <v>580</v>
      </c>
      <c r="AA299" s="12">
        <v>3</v>
      </c>
      <c r="AB299" s="21">
        <f t="shared" si="94"/>
        <v>870</v>
      </c>
    </row>
    <row r="300" spans="1:28" x14ac:dyDescent="0.25">
      <c r="A300" s="80">
        <f t="shared" ref="A300:A317" si="99">A299+1</f>
        <v>3</v>
      </c>
      <c r="B300" s="15" t="s">
        <v>229</v>
      </c>
      <c r="C300" s="22">
        <v>900</v>
      </c>
      <c r="D300" s="65">
        <f t="shared" si="96"/>
        <v>7</v>
      </c>
      <c r="E300" s="17">
        <f t="shared" si="97"/>
        <v>6300</v>
      </c>
      <c r="F300" s="80"/>
      <c r="G300" s="24"/>
      <c r="H300" s="19"/>
      <c r="I300" s="20"/>
      <c r="J300" s="12">
        <v>5</v>
      </c>
      <c r="K300" s="20">
        <f t="shared" si="98"/>
        <v>4500</v>
      </c>
      <c r="L300" s="12">
        <v>2</v>
      </c>
      <c r="M300" s="21">
        <f>C300*L300</f>
        <v>1800</v>
      </c>
      <c r="P300" s="80">
        <f t="shared" si="92"/>
        <v>6</v>
      </c>
      <c r="Q300" s="45" t="s">
        <v>70</v>
      </c>
      <c r="R300" s="46">
        <v>5</v>
      </c>
      <c r="S300" s="65">
        <f t="shared" si="91"/>
        <v>300</v>
      </c>
      <c r="T300" s="17">
        <f t="shared" si="93"/>
        <v>1500</v>
      </c>
      <c r="U300" s="80"/>
      <c r="V300" s="24"/>
      <c r="W300" s="12"/>
      <c r="X300" s="20"/>
      <c r="Y300" s="12">
        <v>100</v>
      </c>
      <c r="Z300" s="16">
        <f t="shared" si="95"/>
        <v>500</v>
      </c>
      <c r="AA300" s="12">
        <v>200</v>
      </c>
      <c r="AB300" s="21">
        <f t="shared" si="94"/>
        <v>1000</v>
      </c>
    </row>
    <row r="301" spans="1:28" x14ac:dyDescent="0.25">
      <c r="A301" s="80">
        <f t="shared" si="99"/>
        <v>4</v>
      </c>
      <c r="B301" s="15" t="s">
        <v>230</v>
      </c>
      <c r="C301" s="22">
        <v>25</v>
      </c>
      <c r="D301" s="65">
        <f t="shared" si="96"/>
        <v>24</v>
      </c>
      <c r="E301" s="17">
        <f t="shared" si="97"/>
        <v>600</v>
      </c>
      <c r="F301" s="80"/>
      <c r="G301" s="24"/>
      <c r="H301" s="19"/>
      <c r="I301" s="20"/>
      <c r="J301" s="12">
        <v>24</v>
      </c>
      <c r="K301" s="20">
        <f t="shared" si="98"/>
        <v>600</v>
      </c>
      <c r="L301" s="12"/>
      <c r="M301" s="21"/>
      <c r="P301" s="80">
        <f t="shared" si="92"/>
        <v>7</v>
      </c>
      <c r="Q301" s="45" t="s">
        <v>71</v>
      </c>
      <c r="R301" s="46">
        <v>4.5</v>
      </c>
      <c r="S301" s="65">
        <f t="shared" si="91"/>
        <v>200</v>
      </c>
      <c r="T301" s="17">
        <f t="shared" si="93"/>
        <v>900</v>
      </c>
      <c r="U301" s="80"/>
      <c r="V301" s="24"/>
      <c r="W301" s="12"/>
      <c r="X301" s="20"/>
      <c r="Y301" s="12">
        <v>100</v>
      </c>
      <c r="Z301" s="16">
        <f t="shared" si="95"/>
        <v>450</v>
      </c>
      <c r="AA301" s="12">
        <v>100</v>
      </c>
      <c r="AB301" s="21">
        <f t="shared" si="94"/>
        <v>450</v>
      </c>
    </row>
    <row r="302" spans="1:28" x14ac:dyDescent="0.25">
      <c r="A302" s="80">
        <f t="shared" si="99"/>
        <v>5</v>
      </c>
      <c r="B302" s="15" t="s">
        <v>231</v>
      </c>
      <c r="C302" s="22">
        <v>15</v>
      </c>
      <c r="D302" s="65">
        <f t="shared" si="96"/>
        <v>10</v>
      </c>
      <c r="E302" s="17">
        <f t="shared" si="97"/>
        <v>150</v>
      </c>
      <c r="F302" s="80"/>
      <c r="G302" s="24"/>
      <c r="H302" s="19"/>
      <c r="I302" s="20"/>
      <c r="J302" s="12">
        <v>10</v>
      </c>
      <c r="K302" s="20">
        <f t="shared" si="98"/>
        <v>150</v>
      </c>
      <c r="L302" s="12"/>
      <c r="M302" s="21"/>
      <c r="P302" s="80">
        <f t="shared" si="92"/>
        <v>8</v>
      </c>
      <c r="Q302" s="45" t="s">
        <v>73</v>
      </c>
      <c r="R302" s="46">
        <v>205</v>
      </c>
      <c r="S302" s="65">
        <f t="shared" si="91"/>
        <v>33</v>
      </c>
      <c r="T302" s="17">
        <f t="shared" si="93"/>
        <v>6765</v>
      </c>
      <c r="U302" s="80"/>
      <c r="V302" s="24"/>
      <c r="W302" s="12"/>
      <c r="X302" s="20"/>
      <c r="Y302" s="12">
        <v>10</v>
      </c>
      <c r="Z302" s="16">
        <f t="shared" si="95"/>
        <v>2050</v>
      </c>
      <c r="AA302" s="12">
        <v>23</v>
      </c>
      <c r="AB302" s="21">
        <f t="shared" si="94"/>
        <v>4715</v>
      </c>
    </row>
    <row r="303" spans="1:28" x14ac:dyDescent="0.25">
      <c r="A303" s="80">
        <f t="shared" si="99"/>
        <v>6</v>
      </c>
      <c r="B303" s="15" t="s">
        <v>68</v>
      </c>
      <c r="C303" s="22">
        <v>15</v>
      </c>
      <c r="D303" s="65">
        <f t="shared" si="96"/>
        <v>10</v>
      </c>
      <c r="E303" s="17">
        <f t="shared" si="97"/>
        <v>150</v>
      </c>
      <c r="F303" s="80"/>
      <c r="G303" s="24"/>
      <c r="H303" s="19"/>
      <c r="I303" s="20"/>
      <c r="J303" s="12">
        <v>10</v>
      </c>
      <c r="K303" s="20">
        <f t="shared" si="98"/>
        <v>150</v>
      </c>
      <c r="L303" s="12"/>
      <c r="M303" s="21"/>
      <c r="P303" s="80">
        <f t="shared" si="92"/>
        <v>9</v>
      </c>
      <c r="Q303" s="45" t="s">
        <v>74</v>
      </c>
      <c r="R303" s="46">
        <v>185</v>
      </c>
      <c r="S303" s="65">
        <f t="shared" si="91"/>
        <v>40</v>
      </c>
      <c r="T303" s="17">
        <f t="shared" si="93"/>
        <v>7400</v>
      </c>
      <c r="U303" s="80"/>
      <c r="V303" s="24"/>
      <c r="W303" s="12"/>
      <c r="X303" s="20"/>
      <c r="Y303" s="12">
        <v>20</v>
      </c>
      <c r="Z303" s="16">
        <f t="shared" si="95"/>
        <v>3700</v>
      </c>
      <c r="AA303" s="12">
        <v>20</v>
      </c>
      <c r="AB303" s="21">
        <f t="shared" si="94"/>
        <v>3700</v>
      </c>
    </row>
    <row r="304" spans="1:28" x14ac:dyDescent="0.25">
      <c r="A304" s="80">
        <f t="shared" si="99"/>
        <v>7</v>
      </c>
      <c r="B304" s="15" t="s">
        <v>232</v>
      </c>
      <c r="C304" s="22">
        <v>85</v>
      </c>
      <c r="D304" s="65">
        <f t="shared" si="96"/>
        <v>10</v>
      </c>
      <c r="E304" s="17">
        <f t="shared" si="97"/>
        <v>850</v>
      </c>
      <c r="F304" s="80"/>
      <c r="G304" s="24"/>
      <c r="H304" s="19"/>
      <c r="I304" s="20"/>
      <c r="J304" s="12">
        <v>10</v>
      </c>
      <c r="K304" s="20">
        <f t="shared" si="98"/>
        <v>850</v>
      </c>
      <c r="L304" s="12"/>
      <c r="M304" s="21"/>
      <c r="P304" s="80">
        <f t="shared" si="92"/>
        <v>10</v>
      </c>
      <c r="Q304" s="45" t="s">
        <v>184</v>
      </c>
      <c r="R304" s="46">
        <v>85</v>
      </c>
      <c r="S304" s="65">
        <f t="shared" si="91"/>
        <v>5</v>
      </c>
      <c r="T304" s="17">
        <f t="shared" si="93"/>
        <v>425</v>
      </c>
      <c r="U304" s="80"/>
      <c r="V304" s="24"/>
      <c r="W304" s="12"/>
      <c r="X304" s="20"/>
      <c r="Y304" s="12">
        <v>2</v>
      </c>
      <c r="Z304" s="16">
        <f t="shared" si="95"/>
        <v>170</v>
      </c>
      <c r="AA304" s="12">
        <v>3</v>
      </c>
      <c r="AB304" s="21">
        <f t="shared" si="94"/>
        <v>255</v>
      </c>
    </row>
    <row r="305" spans="1:28" x14ac:dyDescent="0.25">
      <c r="A305" s="80">
        <f t="shared" si="99"/>
        <v>8</v>
      </c>
      <c r="B305" s="15" t="s">
        <v>203</v>
      </c>
      <c r="C305" s="22">
        <v>175</v>
      </c>
      <c r="D305" s="65">
        <f t="shared" si="96"/>
        <v>2</v>
      </c>
      <c r="E305" s="17">
        <f t="shared" si="97"/>
        <v>350</v>
      </c>
      <c r="F305" s="80"/>
      <c r="G305" s="24"/>
      <c r="H305" s="19"/>
      <c r="I305" s="20"/>
      <c r="J305" s="12">
        <v>2</v>
      </c>
      <c r="K305" s="20">
        <f t="shared" si="98"/>
        <v>350</v>
      </c>
      <c r="L305" s="12"/>
      <c r="M305" s="21"/>
      <c r="P305" s="80">
        <f t="shared" si="92"/>
        <v>11</v>
      </c>
      <c r="Q305" s="45" t="s">
        <v>114</v>
      </c>
      <c r="R305" s="46">
        <v>240</v>
      </c>
      <c r="S305" s="65">
        <f t="shared" si="91"/>
        <v>4</v>
      </c>
      <c r="T305" s="17">
        <f t="shared" si="93"/>
        <v>960</v>
      </c>
      <c r="U305" s="80"/>
      <c r="V305" s="24"/>
      <c r="W305" s="12"/>
      <c r="X305" s="20"/>
      <c r="Y305" s="12">
        <v>1</v>
      </c>
      <c r="Z305" s="16">
        <f t="shared" si="95"/>
        <v>240</v>
      </c>
      <c r="AA305" s="12">
        <v>3</v>
      </c>
      <c r="AB305" s="21">
        <f t="shared" si="94"/>
        <v>720</v>
      </c>
    </row>
    <row r="306" spans="1:28" x14ac:dyDescent="0.25">
      <c r="A306" s="80">
        <f t="shared" si="99"/>
        <v>9</v>
      </c>
      <c r="B306" s="15" t="s">
        <v>233</v>
      </c>
      <c r="C306" s="22">
        <v>25</v>
      </c>
      <c r="D306" s="65">
        <f t="shared" si="96"/>
        <v>5</v>
      </c>
      <c r="E306" s="17">
        <f t="shared" si="97"/>
        <v>125</v>
      </c>
      <c r="F306" s="80"/>
      <c r="G306" s="24"/>
      <c r="H306" s="19"/>
      <c r="I306" s="20"/>
      <c r="J306" s="12">
        <v>5</v>
      </c>
      <c r="K306" s="20">
        <f t="shared" si="98"/>
        <v>125</v>
      </c>
      <c r="L306" s="12"/>
      <c r="M306" s="21"/>
      <c r="P306" s="80">
        <f t="shared" si="92"/>
        <v>12</v>
      </c>
      <c r="Q306" s="45" t="s">
        <v>78</v>
      </c>
      <c r="R306" s="46">
        <v>25</v>
      </c>
      <c r="S306" s="65">
        <f t="shared" si="91"/>
        <v>10</v>
      </c>
      <c r="T306" s="17">
        <f t="shared" si="93"/>
        <v>250</v>
      </c>
      <c r="U306" s="80"/>
      <c r="V306" s="24"/>
      <c r="W306" s="12"/>
      <c r="X306" s="20"/>
      <c r="Y306" s="12">
        <v>5</v>
      </c>
      <c r="Z306" s="16">
        <f t="shared" si="95"/>
        <v>125</v>
      </c>
      <c r="AA306" s="12">
        <v>5</v>
      </c>
      <c r="AB306" s="21">
        <f t="shared" si="94"/>
        <v>125</v>
      </c>
    </row>
    <row r="307" spans="1:28" x14ac:dyDescent="0.25">
      <c r="A307" s="80">
        <f t="shared" si="99"/>
        <v>10</v>
      </c>
      <c r="B307" s="15" t="s">
        <v>234</v>
      </c>
      <c r="C307" s="22">
        <v>210</v>
      </c>
      <c r="D307" s="65">
        <f t="shared" si="96"/>
        <v>20</v>
      </c>
      <c r="E307" s="17">
        <f t="shared" si="97"/>
        <v>4200</v>
      </c>
      <c r="F307" s="80"/>
      <c r="G307" s="24"/>
      <c r="H307" s="19"/>
      <c r="I307" s="20"/>
      <c r="J307" s="12">
        <v>15</v>
      </c>
      <c r="K307" s="20">
        <f t="shared" si="98"/>
        <v>3150</v>
      </c>
      <c r="L307" s="12">
        <v>5</v>
      </c>
      <c r="M307" s="21">
        <f t="shared" ref="M307:M309" si="100">C307*L307</f>
        <v>1050</v>
      </c>
      <c r="P307" s="80">
        <f t="shared" si="92"/>
        <v>13</v>
      </c>
      <c r="Q307" s="45" t="s">
        <v>79</v>
      </c>
      <c r="R307" s="46">
        <v>260</v>
      </c>
      <c r="S307" s="65">
        <f t="shared" si="91"/>
        <v>7</v>
      </c>
      <c r="T307" s="17">
        <f t="shared" si="93"/>
        <v>1820</v>
      </c>
      <c r="U307" s="80"/>
      <c r="V307" s="24"/>
      <c r="W307" s="12"/>
      <c r="X307" s="20"/>
      <c r="Y307" s="12">
        <v>3</v>
      </c>
      <c r="Z307" s="16">
        <f t="shared" si="95"/>
        <v>780</v>
      </c>
      <c r="AA307" s="12">
        <v>4</v>
      </c>
      <c r="AB307" s="21">
        <f t="shared" si="94"/>
        <v>1040</v>
      </c>
    </row>
    <row r="308" spans="1:28" x14ac:dyDescent="0.25">
      <c r="A308" s="80">
        <f t="shared" si="99"/>
        <v>11</v>
      </c>
      <c r="B308" s="15" t="s">
        <v>235</v>
      </c>
      <c r="C308" s="22">
        <v>190</v>
      </c>
      <c r="D308" s="65">
        <f t="shared" si="96"/>
        <v>20</v>
      </c>
      <c r="E308" s="17">
        <f t="shared" si="97"/>
        <v>3800</v>
      </c>
      <c r="F308" s="80"/>
      <c r="G308" s="24"/>
      <c r="H308" s="19"/>
      <c r="I308" s="20"/>
      <c r="J308" s="12">
        <v>15</v>
      </c>
      <c r="K308" s="20">
        <f t="shared" si="98"/>
        <v>2850</v>
      </c>
      <c r="L308" s="12">
        <v>5</v>
      </c>
      <c r="M308" s="21">
        <f t="shared" si="100"/>
        <v>950</v>
      </c>
      <c r="P308" s="80">
        <f t="shared" si="92"/>
        <v>14</v>
      </c>
      <c r="Q308" s="45" t="s">
        <v>115</v>
      </c>
      <c r="R308" s="46">
        <v>35</v>
      </c>
      <c r="S308" s="65">
        <f t="shared" si="91"/>
        <v>7</v>
      </c>
      <c r="T308" s="17">
        <f t="shared" si="93"/>
        <v>245</v>
      </c>
      <c r="U308" s="80"/>
      <c r="V308" s="24"/>
      <c r="W308" s="12"/>
      <c r="X308" s="20"/>
      <c r="Y308" s="12">
        <v>3</v>
      </c>
      <c r="Z308" s="16">
        <f t="shared" si="95"/>
        <v>105</v>
      </c>
      <c r="AA308" s="12">
        <v>4</v>
      </c>
      <c r="AB308" s="21">
        <f t="shared" si="94"/>
        <v>140</v>
      </c>
    </row>
    <row r="309" spans="1:28" x14ac:dyDescent="0.25">
      <c r="A309" s="80">
        <f t="shared" si="99"/>
        <v>12</v>
      </c>
      <c r="B309" s="15" t="s">
        <v>236</v>
      </c>
      <c r="C309" s="22">
        <v>60</v>
      </c>
      <c r="D309" s="65">
        <f t="shared" si="96"/>
        <v>10</v>
      </c>
      <c r="E309" s="17">
        <f t="shared" si="97"/>
        <v>600</v>
      </c>
      <c r="F309" s="80"/>
      <c r="G309" s="24"/>
      <c r="H309" s="19"/>
      <c r="I309" s="20"/>
      <c r="J309" s="12">
        <v>5</v>
      </c>
      <c r="K309" s="20">
        <f t="shared" si="98"/>
        <v>300</v>
      </c>
      <c r="L309" s="12">
        <v>5</v>
      </c>
      <c r="M309" s="21">
        <f t="shared" si="100"/>
        <v>300</v>
      </c>
      <c r="P309" s="80">
        <f t="shared" si="92"/>
        <v>15</v>
      </c>
      <c r="Q309" s="45" t="s">
        <v>116</v>
      </c>
      <c r="R309" s="46">
        <v>70</v>
      </c>
      <c r="S309" s="65">
        <f t="shared" si="91"/>
        <v>8</v>
      </c>
      <c r="T309" s="17">
        <f t="shared" si="93"/>
        <v>560</v>
      </c>
      <c r="U309" s="80"/>
      <c r="V309" s="24"/>
      <c r="W309" s="12"/>
      <c r="X309" s="20"/>
      <c r="Y309" s="12">
        <v>4</v>
      </c>
      <c r="Z309" s="16">
        <f t="shared" si="95"/>
        <v>280</v>
      </c>
      <c r="AA309" s="12">
        <v>4</v>
      </c>
      <c r="AB309" s="21">
        <f t="shared" si="94"/>
        <v>280</v>
      </c>
    </row>
    <row r="310" spans="1:28" x14ac:dyDescent="0.25">
      <c r="A310" s="80">
        <f t="shared" si="99"/>
        <v>13</v>
      </c>
      <c r="B310" s="15" t="s">
        <v>237</v>
      </c>
      <c r="C310" s="22">
        <v>21</v>
      </c>
      <c r="D310" s="65">
        <f t="shared" si="96"/>
        <v>20</v>
      </c>
      <c r="E310" s="17">
        <f t="shared" si="97"/>
        <v>420</v>
      </c>
      <c r="F310" s="80"/>
      <c r="G310" s="24"/>
      <c r="H310" s="19"/>
      <c r="I310" s="20"/>
      <c r="J310" s="12">
        <v>20</v>
      </c>
      <c r="K310" s="20">
        <f t="shared" si="98"/>
        <v>420</v>
      </c>
      <c r="L310" s="12"/>
      <c r="M310" s="21"/>
      <c r="P310" s="80">
        <f t="shared" si="92"/>
        <v>16</v>
      </c>
      <c r="Q310" s="45" t="s">
        <v>153</v>
      </c>
      <c r="R310" s="46">
        <v>50</v>
      </c>
      <c r="S310" s="65">
        <f t="shared" si="91"/>
        <v>6</v>
      </c>
      <c r="T310" s="17">
        <f t="shared" si="93"/>
        <v>300</v>
      </c>
      <c r="U310" s="80"/>
      <c r="V310" s="24"/>
      <c r="W310" s="12"/>
      <c r="X310" s="20"/>
      <c r="Y310" s="12">
        <v>3</v>
      </c>
      <c r="Z310" s="16">
        <f t="shared" si="95"/>
        <v>150</v>
      </c>
      <c r="AA310" s="12">
        <v>3</v>
      </c>
      <c r="AB310" s="21">
        <f t="shared" si="94"/>
        <v>150</v>
      </c>
    </row>
    <row r="311" spans="1:28" x14ac:dyDescent="0.25">
      <c r="A311" s="80">
        <f t="shared" si="99"/>
        <v>14</v>
      </c>
      <c r="B311" s="15" t="s">
        <v>238</v>
      </c>
      <c r="C311" s="22">
        <v>56</v>
      </c>
      <c r="D311" s="65">
        <f t="shared" si="96"/>
        <v>8</v>
      </c>
      <c r="E311" s="17">
        <f t="shared" si="97"/>
        <v>448</v>
      </c>
      <c r="F311" s="80"/>
      <c r="G311" s="24"/>
      <c r="H311" s="19"/>
      <c r="I311" s="20"/>
      <c r="J311" s="12">
        <v>4</v>
      </c>
      <c r="K311" s="20">
        <f t="shared" si="98"/>
        <v>224</v>
      </c>
      <c r="L311" s="12">
        <v>4</v>
      </c>
      <c r="M311" s="21">
        <f>C311*L311</f>
        <v>224</v>
      </c>
      <c r="P311" s="80">
        <f t="shared" si="92"/>
        <v>17</v>
      </c>
      <c r="Q311" s="45" t="s">
        <v>91</v>
      </c>
      <c r="R311" s="46">
        <v>60</v>
      </c>
      <c r="S311" s="65">
        <f t="shared" si="91"/>
        <v>4</v>
      </c>
      <c r="T311" s="17">
        <f t="shared" si="93"/>
        <v>240</v>
      </c>
      <c r="U311" s="80"/>
      <c r="V311" s="24"/>
      <c r="W311" s="12"/>
      <c r="X311" s="20"/>
      <c r="Y311" s="12">
        <v>4</v>
      </c>
      <c r="Z311" s="16">
        <f t="shared" si="95"/>
        <v>240</v>
      </c>
      <c r="AA311" s="12"/>
      <c r="AB311" s="21"/>
    </row>
    <row r="312" spans="1:28" x14ac:dyDescent="0.25">
      <c r="A312" s="80">
        <f t="shared" si="99"/>
        <v>15</v>
      </c>
      <c r="B312" s="33" t="s">
        <v>239</v>
      </c>
      <c r="C312" s="22">
        <v>690</v>
      </c>
      <c r="D312" s="65">
        <f t="shared" si="96"/>
        <v>2</v>
      </c>
      <c r="E312" s="17">
        <f t="shared" si="97"/>
        <v>1380</v>
      </c>
      <c r="F312" s="80"/>
      <c r="G312" s="24"/>
      <c r="H312" s="19"/>
      <c r="I312" s="20"/>
      <c r="J312" s="12">
        <v>2</v>
      </c>
      <c r="K312" s="20">
        <f t="shared" si="98"/>
        <v>1380</v>
      </c>
      <c r="L312" s="12"/>
      <c r="M312" s="21"/>
      <c r="P312" s="80">
        <f t="shared" si="92"/>
        <v>18</v>
      </c>
      <c r="Q312" s="45" t="s">
        <v>85</v>
      </c>
      <c r="R312" s="46">
        <v>20</v>
      </c>
      <c r="S312" s="65">
        <f t="shared" si="91"/>
        <v>7</v>
      </c>
      <c r="T312" s="17">
        <f t="shared" si="93"/>
        <v>140</v>
      </c>
      <c r="U312" s="80"/>
      <c r="V312" s="24"/>
      <c r="W312" s="12"/>
      <c r="X312" s="20"/>
      <c r="Y312" s="12">
        <v>3</v>
      </c>
      <c r="Z312" s="16">
        <f t="shared" si="95"/>
        <v>60</v>
      </c>
      <c r="AA312" s="12">
        <v>4</v>
      </c>
      <c r="AB312" s="21">
        <f t="shared" si="94"/>
        <v>80</v>
      </c>
    </row>
    <row r="313" spans="1:28" x14ac:dyDescent="0.25">
      <c r="A313" s="80">
        <f t="shared" si="99"/>
        <v>16</v>
      </c>
      <c r="B313" s="15" t="s">
        <v>240</v>
      </c>
      <c r="C313" s="22">
        <v>400</v>
      </c>
      <c r="D313" s="65">
        <f t="shared" si="96"/>
        <v>2</v>
      </c>
      <c r="E313" s="17">
        <f t="shared" si="97"/>
        <v>800</v>
      </c>
      <c r="F313" s="80"/>
      <c r="G313" s="24"/>
      <c r="H313" s="19"/>
      <c r="I313" s="24"/>
      <c r="J313" s="12">
        <v>2</v>
      </c>
      <c r="K313" s="20">
        <f t="shared" si="98"/>
        <v>800</v>
      </c>
      <c r="L313" s="12"/>
      <c r="M313" s="21"/>
      <c r="P313" s="80">
        <f t="shared" si="92"/>
        <v>19</v>
      </c>
      <c r="Q313" s="45" t="s">
        <v>262</v>
      </c>
      <c r="R313" s="46">
        <v>5</v>
      </c>
      <c r="S313" s="65">
        <f t="shared" si="91"/>
        <v>5</v>
      </c>
      <c r="T313" s="17">
        <f t="shared" si="93"/>
        <v>25</v>
      </c>
      <c r="U313" s="80"/>
      <c r="V313" s="24"/>
      <c r="W313" s="12"/>
      <c r="X313" s="20"/>
      <c r="Y313" s="12">
        <v>5</v>
      </c>
      <c r="Z313" s="16">
        <f t="shared" si="95"/>
        <v>25</v>
      </c>
      <c r="AA313" s="12"/>
      <c r="AB313" s="21"/>
    </row>
    <row r="314" spans="1:28" x14ac:dyDescent="0.25">
      <c r="A314" s="87">
        <f t="shared" si="99"/>
        <v>17</v>
      </c>
      <c r="B314" s="15" t="s">
        <v>266</v>
      </c>
      <c r="C314" s="22">
        <v>300</v>
      </c>
      <c r="D314" s="65">
        <f t="shared" ref="D314" si="101">F314+H314+J314+L314</f>
        <v>4</v>
      </c>
      <c r="E314" s="17">
        <f t="shared" ref="E314" si="102">D314*C314</f>
        <v>1200</v>
      </c>
      <c r="F314" s="87"/>
      <c r="G314" s="24"/>
      <c r="H314" s="19"/>
      <c r="I314" s="24"/>
      <c r="J314" s="12"/>
      <c r="K314" s="20"/>
      <c r="L314" s="12">
        <v>4</v>
      </c>
      <c r="M314" s="21">
        <f t="shared" ref="M314:M315" si="103">C314*L314</f>
        <v>1200</v>
      </c>
      <c r="P314" s="80">
        <f t="shared" si="92"/>
        <v>20</v>
      </c>
      <c r="Q314" s="45" t="s">
        <v>263</v>
      </c>
      <c r="R314" s="46">
        <v>10</v>
      </c>
      <c r="S314" s="65">
        <f t="shared" si="91"/>
        <v>5</v>
      </c>
      <c r="T314" s="17">
        <f t="shared" si="93"/>
        <v>50</v>
      </c>
      <c r="U314" s="80"/>
      <c r="V314" s="24"/>
      <c r="W314" s="12"/>
      <c r="X314" s="20"/>
      <c r="Y314" s="12">
        <v>5</v>
      </c>
      <c r="Z314" s="16">
        <f t="shared" si="95"/>
        <v>50</v>
      </c>
      <c r="AA314" s="12"/>
      <c r="AB314" s="21"/>
    </row>
    <row r="315" spans="1:28" x14ac:dyDescent="0.25">
      <c r="A315" s="87">
        <f t="shared" si="99"/>
        <v>18</v>
      </c>
      <c r="B315" s="15" t="s">
        <v>230</v>
      </c>
      <c r="C315" s="22">
        <v>20</v>
      </c>
      <c r="D315" s="65">
        <f t="shared" ref="D315" si="104">F315+H315+J315+L315</f>
        <v>10</v>
      </c>
      <c r="E315" s="17">
        <f t="shared" ref="E315" si="105">D315*C315</f>
        <v>200</v>
      </c>
      <c r="F315" s="87"/>
      <c r="G315" s="24"/>
      <c r="H315" s="19"/>
      <c r="I315" s="24"/>
      <c r="J315" s="12"/>
      <c r="K315" s="20"/>
      <c r="L315" s="12">
        <v>10</v>
      </c>
      <c r="M315" s="21">
        <f t="shared" si="103"/>
        <v>200</v>
      </c>
      <c r="P315" s="80">
        <f t="shared" si="92"/>
        <v>21</v>
      </c>
      <c r="Q315" s="45" t="s">
        <v>47</v>
      </c>
      <c r="R315" s="46">
        <v>45</v>
      </c>
      <c r="S315" s="65">
        <f t="shared" si="91"/>
        <v>9</v>
      </c>
      <c r="T315" s="17">
        <f t="shared" si="93"/>
        <v>405</v>
      </c>
      <c r="U315" s="80"/>
      <c r="V315" s="24"/>
      <c r="W315" s="12"/>
      <c r="X315" s="20"/>
      <c r="Y315" s="12">
        <v>5</v>
      </c>
      <c r="Z315" s="16">
        <f t="shared" si="95"/>
        <v>225</v>
      </c>
      <c r="AA315" s="12">
        <v>4</v>
      </c>
      <c r="AB315" s="21">
        <f t="shared" ref="AB315:AB317" si="106">R315*AA315</f>
        <v>180</v>
      </c>
    </row>
    <row r="316" spans="1:28" x14ac:dyDescent="0.25">
      <c r="A316" s="87">
        <f t="shared" si="99"/>
        <v>19</v>
      </c>
      <c r="B316" s="15" t="s">
        <v>46</v>
      </c>
      <c r="C316" s="22">
        <v>35</v>
      </c>
      <c r="D316" s="65">
        <f t="shared" ref="D316:D317" si="107">F316+H316+J316+L316</f>
        <v>2</v>
      </c>
      <c r="E316" s="17">
        <f t="shared" ref="E316:E317" si="108">D316*C316</f>
        <v>70</v>
      </c>
      <c r="F316" s="87"/>
      <c r="G316" s="24"/>
      <c r="H316" s="19"/>
      <c r="I316" s="24"/>
      <c r="J316" s="12"/>
      <c r="K316" s="20"/>
      <c r="L316" s="12">
        <v>2</v>
      </c>
      <c r="M316" s="21">
        <f>C316*L316</f>
        <v>70</v>
      </c>
      <c r="P316" s="80">
        <f t="shared" si="92"/>
        <v>22</v>
      </c>
      <c r="Q316" s="45" t="s">
        <v>196</v>
      </c>
      <c r="R316" s="46">
        <v>30</v>
      </c>
      <c r="S316" s="65">
        <f t="shared" si="91"/>
        <v>8</v>
      </c>
      <c r="T316" s="17">
        <f t="shared" si="93"/>
        <v>240</v>
      </c>
      <c r="U316" s="80"/>
      <c r="V316" s="24"/>
      <c r="W316" s="12"/>
      <c r="X316" s="20"/>
      <c r="Y316" s="12">
        <v>5</v>
      </c>
      <c r="Z316" s="16">
        <f t="shared" si="95"/>
        <v>150</v>
      </c>
      <c r="AA316" s="12">
        <v>3</v>
      </c>
      <c r="AB316" s="21">
        <f t="shared" si="106"/>
        <v>90</v>
      </c>
    </row>
    <row r="317" spans="1:28" x14ac:dyDescent="0.25">
      <c r="A317" s="87">
        <f t="shared" si="99"/>
        <v>20</v>
      </c>
      <c r="B317" s="15" t="s">
        <v>225</v>
      </c>
      <c r="C317" s="22">
        <v>90</v>
      </c>
      <c r="D317" s="65">
        <f t="shared" si="107"/>
        <v>2</v>
      </c>
      <c r="E317" s="17">
        <f t="shared" si="108"/>
        <v>180</v>
      </c>
      <c r="F317" s="87"/>
      <c r="G317" s="24"/>
      <c r="H317" s="19"/>
      <c r="I317" s="24"/>
      <c r="J317" s="12"/>
      <c r="K317" s="20"/>
      <c r="L317" s="12">
        <v>2</v>
      </c>
      <c r="M317" s="21">
        <f>C317*L317</f>
        <v>180</v>
      </c>
      <c r="P317" s="80">
        <f t="shared" si="92"/>
        <v>23</v>
      </c>
      <c r="Q317" s="45" t="s">
        <v>106</v>
      </c>
      <c r="R317" s="46">
        <v>55</v>
      </c>
      <c r="S317" s="65">
        <f t="shared" si="91"/>
        <v>6</v>
      </c>
      <c r="T317" s="17">
        <f t="shared" si="93"/>
        <v>330</v>
      </c>
      <c r="U317" s="80"/>
      <c r="V317" s="24"/>
      <c r="W317" s="12"/>
      <c r="X317" s="20"/>
      <c r="Y317" s="12">
        <v>3</v>
      </c>
      <c r="Z317" s="16">
        <f t="shared" si="95"/>
        <v>165</v>
      </c>
      <c r="AA317" s="12">
        <v>3</v>
      </c>
      <c r="AB317" s="21">
        <f t="shared" si="106"/>
        <v>165</v>
      </c>
    </row>
    <row r="318" spans="1:28" x14ac:dyDescent="0.25">
      <c r="A318" s="80"/>
      <c r="B318" s="15"/>
      <c r="C318" s="22"/>
      <c r="D318" s="66"/>
      <c r="E318" s="17"/>
      <c r="F318" s="25"/>
      <c r="G318" s="24"/>
      <c r="H318" s="19"/>
      <c r="I318" s="20"/>
      <c r="J318" s="12"/>
      <c r="K318" s="20"/>
      <c r="L318" s="12"/>
      <c r="M318" s="21"/>
      <c r="P318" s="80">
        <f t="shared" si="92"/>
        <v>24</v>
      </c>
      <c r="Q318" s="45" t="s">
        <v>123</v>
      </c>
      <c r="R318" s="46">
        <v>390</v>
      </c>
      <c r="S318" s="65">
        <f t="shared" si="91"/>
        <v>2</v>
      </c>
      <c r="T318" s="17">
        <f t="shared" si="93"/>
        <v>780</v>
      </c>
      <c r="U318" s="80"/>
      <c r="V318" s="24"/>
      <c r="W318" s="12"/>
      <c r="X318" s="20"/>
      <c r="Y318" s="12">
        <v>2</v>
      </c>
      <c r="Z318" s="16">
        <f t="shared" si="95"/>
        <v>780</v>
      </c>
      <c r="AA318" s="12"/>
      <c r="AB318" s="21"/>
    </row>
    <row r="319" spans="1:28" x14ac:dyDescent="0.25">
      <c r="A319" s="80"/>
      <c r="B319" s="15"/>
      <c r="C319" s="22"/>
      <c r="D319" s="66"/>
      <c r="E319" s="17"/>
      <c r="F319" s="25"/>
      <c r="G319" s="24"/>
      <c r="H319" s="19"/>
      <c r="I319" s="20"/>
      <c r="J319" s="12"/>
      <c r="K319" s="20"/>
      <c r="L319" s="12"/>
      <c r="M319" s="21"/>
      <c r="P319" s="80">
        <f t="shared" si="92"/>
        <v>25</v>
      </c>
      <c r="Q319" s="45" t="s">
        <v>197</v>
      </c>
      <c r="R319" s="46">
        <v>520</v>
      </c>
      <c r="S319" s="65">
        <f t="shared" si="91"/>
        <v>1</v>
      </c>
      <c r="T319" s="17">
        <f t="shared" si="93"/>
        <v>520</v>
      </c>
      <c r="U319" s="80"/>
      <c r="V319" s="24"/>
      <c r="W319" s="12"/>
      <c r="X319" s="20"/>
      <c r="Y319" s="12">
        <v>1</v>
      </c>
      <c r="Z319" s="16">
        <f t="shared" si="95"/>
        <v>520</v>
      </c>
      <c r="AA319" s="12"/>
      <c r="AB319" s="21"/>
    </row>
    <row r="320" spans="1:28" x14ac:dyDescent="0.25">
      <c r="A320" s="4" t="s">
        <v>21</v>
      </c>
      <c r="B320" s="5"/>
      <c r="C320" s="5"/>
      <c r="D320" s="68"/>
      <c r="E320" s="30">
        <f>SUM(E298:E318)</f>
        <v>22375</v>
      </c>
      <c r="F320" s="5"/>
      <c r="G320" s="30"/>
      <c r="H320" s="5"/>
      <c r="I320" s="38"/>
      <c r="J320" s="78"/>
      <c r="K320" s="30">
        <f>SUM(K298:K315)</f>
        <v>16161</v>
      </c>
      <c r="L320" s="78"/>
      <c r="M320" s="44">
        <f>SUM(M298:M319)</f>
        <v>6214</v>
      </c>
      <c r="P320" s="80">
        <f t="shared" si="92"/>
        <v>26</v>
      </c>
      <c r="Q320" s="45" t="s">
        <v>124</v>
      </c>
      <c r="R320" s="46">
        <v>420</v>
      </c>
      <c r="S320" s="65">
        <f t="shared" si="91"/>
        <v>1</v>
      </c>
      <c r="T320" s="17">
        <f t="shared" si="93"/>
        <v>420</v>
      </c>
      <c r="U320" s="80"/>
      <c r="V320" s="24"/>
      <c r="W320" s="12"/>
      <c r="X320" s="20"/>
      <c r="Y320" s="12">
        <v>1</v>
      </c>
      <c r="Z320" s="16">
        <f t="shared" si="95"/>
        <v>420</v>
      </c>
      <c r="AA320" s="12"/>
      <c r="AB320" s="21"/>
    </row>
    <row r="321" spans="1:28" x14ac:dyDescent="0.25">
      <c r="A321" s="31"/>
      <c r="B321" s="11" t="s">
        <v>22</v>
      </c>
      <c r="C321" s="11"/>
      <c r="D321" s="62"/>
      <c r="E321" s="11"/>
      <c r="F321" s="11"/>
      <c r="G321" s="11"/>
      <c r="H321" s="11"/>
      <c r="I321" s="2"/>
      <c r="J321" s="56"/>
      <c r="K321" s="2"/>
      <c r="L321" s="56"/>
      <c r="M321" s="3"/>
      <c r="P321" s="80">
        <f t="shared" si="92"/>
        <v>27</v>
      </c>
      <c r="Q321" s="45" t="s">
        <v>264</v>
      </c>
      <c r="R321" s="46">
        <v>220</v>
      </c>
      <c r="S321" s="65">
        <f t="shared" si="91"/>
        <v>1</v>
      </c>
      <c r="T321" s="17">
        <f t="shared" si="93"/>
        <v>220</v>
      </c>
      <c r="U321" s="80"/>
      <c r="V321" s="24"/>
      <c r="W321" s="12"/>
      <c r="X321" s="20"/>
      <c r="Y321" s="12">
        <v>1</v>
      </c>
      <c r="Z321" s="16">
        <f t="shared" si="95"/>
        <v>220</v>
      </c>
      <c r="AA321" s="12"/>
      <c r="AB321" s="21"/>
    </row>
    <row r="322" spans="1:28" x14ac:dyDescent="0.25">
      <c r="A322" s="31"/>
      <c r="B322" s="11"/>
      <c r="C322" s="11"/>
      <c r="D322" s="62"/>
      <c r="E322" s="11"/>
      <c r="F322" s="11"/>
      <c r="G322" s="11"/>
      <c r="H322" s="11" t="s">
        <v>23</v>
      </c>
      <c r="I322" s="11"/>
      <c r="J322" s="72"/>
      <c r="K322" s="11"/>
      <c r="L322" s="72"/>
      <c r="M322" s="32"/>
      <c r="P322" s="80">
        <f t="shared" si="92"/>
        <v>28</v>
      </c>
      <c r="Q322" s="45" t="s">
        <v>265</v>
      </c>
      <c r="R322" s="46">
        <v>120</v>
      </c>
      <c r="S322" s="65">
        <f t="shared" si="91"/>
        <v>2</v>
      </c>
      <c r="T322" s="17">
        <f t="shared" si="93"/>
        <v>240</v>
      </c>
      <c r="U322" s="80"/>
      <c r="V322" s="24"/>
      <c r="W322" s="12"/>
      <c r="X322" s="20"/>
      <c r="Y322" s="12">
        <v>2</v>
      </c>
      <c r="Z322" s="16">
        <f t="shared" si="95"/>
        <v>240</v>
      </c>
      <c r="AA322" s="12"/>
      <c r="AB322" s="21"/>
    </row>
    <row r="323" spans="1:28" x14ac:dyDescent="0.25">
      <c r="A323" s="31"/>
      <c r="B323" s="11"/>
      <c r="C323" s="11"/>
      <c r="D323" s="62"/>
      <c r="E323" s="11"/>
      <c r="F323" s="11"/>
      <c r="G323" s="11"/>
      <c r="H323" s="11"/>
      <c r="I323" s="111" t="s">
        <v>27</v>
      </c>
      <c r="J323" s="111"/>
      <c r="K323" s="111"/>
      <c r="L323" s="111"/>
      <c r="M323" s="112"/>
      <c r="P323" s="80"/>
      <c r="Q323" s="26"/>
      <c r="R323" s="24"/>
      <c r="S323" s="65">
        <f t="shared" si="91"/>
        <v>0</v>
      </c>
      <c r="T323" s="24"/>
      <c r="U323" s="25"/>
      <c r="V323" s="24"/>
      <c r="W323" s="12"/>
      <c r="X323" s="20"/>
      <c r="Y323" s="12"/>
      <c r="Z323" s="20"/>
      <c r="AA323" s="12"/>
      <c r="AB323" s="21"/>
    </row>
    <row r="324" spans="1:28" x14ac:dyDescent="0.25">
      <c r="A324" s="7"/>
      <c r="B324" s="8"/>
      <c r="C324" s="8"/>
      <c r="D324" s="61"/>
      <c r="E324" s="8"/>
      <c r="F324" s="8"/>
      <c r="G324" s="8"/>
      <c r="H324" s="8"/>
      <c r="I324" s="113" t="s">
        <v>28</v>
      </c>
      <c r="J324" s="113"/>
      <c r="K324" s="113"/>
      <c r="L324" s="113"/>
      <c r="M324" s="114"/>
      <c r="P324" s="76"/>
      <c r="Q324" s="27"/>
      <c r="R324" s="28"/>
      <c r="S324" s="27"/>
      <c r="T324" s="28"/>
      <c r="U324" s="27"/>
      <c r="V324" s="28"/>
      <c r="W324" s="13"/>
      <c r="X324" s="28"/>
      <c r="Y324" s="13"/>
      <c r="Z324" s="28"/>
      <c r="AA324" s="13"/>
      <c r="AB324" s="41"/>
    </row>
    <row r="325" spans="1:28" x14ac:dyDescent="0.25">
      <c r="P325" s="4" t="s">
        <v>21</v>
      </c>
      <c r="Q325" s="5"/>
      <c r="R325" s="5"/>
      <c r="S325" s="5"/>
      <c r="T325" s="30">
        <f>SUM(T295:T323)</f>
        <v>36190</v>
      </c>
      <c r="U325" s="5"/>
      <c r="V325" s="30">
        <f>SUM(V295:V324)</f>
        <v>0</v>
      </c>
      <c r="W325" s="78"/>
      <c r="X325" s="38"/>
      <c r="Y325" s="78"/>
      <c r="Z325" s="30">
        <f>SUM(Z295:Z324)</f>
        <v>16710</v>
      </c>
      <c r="AA325" s="78"/>
      <c r="AB325" s="88">
        <f>SUM(AB295:AB324)</f>
        <v>19480</v>
      </c>
    </row>
    <row r="326" spans="1:28" x14ac:dyDescent="0.25">
      <c r="P326" s="31"/>
      <c r="Q326" s="11" t="s">
        <v>22</v>
      </c>
      <c r="R326" s="11"/>
      <c r="S326" s="11"/>
      <c r="T326" s="11"/>
      <c r="U326" s="11"/>
      <c r="V326" s="11"/>
      <c r="W326" s="72"/>
      <c r="X326" s="2"/>
      <c r="Y326" s="56"/>
      <c r="Z326" s="2"/>
      <c r="AA326" s="56"/>
      <c r="AB326" s="3"/>
    </row>
    <row r="327" spans="1:28" x14ac:dyDescent="0.25">
      <c r="P327" s="31"/>
      <c r="Q327" s="11"/>
      <c r="R327" s="11"/>
      <c r="S327" s="11"/>
      <c r="T327" s="11"/>
      <c r="U327" s="11"/>
      <c r="V327" s="11"/>
      <c r="W327" s="72" t="s">
        <v>23</v>
      </c>
      <c r="X327" s="11"/>
      <c r="Y327" s="72"/>
      <c r="Z327" s="11"/>
      <c r="AA327" s="72"/>
      <c r="AB327" s="32"/>
    </row>
    <row r="328" spans="1:28" x14ac:dyDescent="0.25">
      <c r="A328" s="37" t="s">
        <v>43</v>
      </c>
      <c r="B328" s="2"/>
      <c r="C328" s="2"/>
      <c r="D328" s="60"/>
      <c r="E328" s="2"/>
      <c r="F328" s="2"/>
      <c r="G328" s="2"/>
      <c r="H328" s="2"/>
      <c r="I328" s="2"/>
      <c r="J328" s="56"/>
      <c r="K328" s="2"/>
      <c r="L328" s="56"/>
      <c r="M328" s="3"/>
      <c r="P328" s="31"/>
      <c r="Q328" s="11"/>
      <c r="R328" s="11"/>
      <c r="S328" s="11"/>
      <c r="T328" s="11"/>
      <c r="U328" s="11"/>
      <c r="V328" s="11"/>
      <c r="W328" s="72"/>
      <c r="X328" s="111" t="s">
        <v>36</v>
      </c>
      <c r="Y328" s="111"/>
      <c r="Z328" s="111"/>
      <c r="AA328" s="111"/>
      <c r="AB328" s="112"/>
    </row>
    <row r="329" spans="1:28" x14ac:dyDescent="0.25">
      <c r="A329" s="115" t="s">
        <v>44</v>
      </c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7"/>
      <c r="P329" s="7"/>
      <c r="Q329" s="8"/>
      <c r="R329" s="8"/>
      <c r="S329" s="8"/>
      <c r="T329" s="8"/>
      <c r="U329" s="8"/>
      <c r="V329" s="8"/>
      <c r="W329" s="74"/>
      <c r="X329" s="113" t="s">
        <v>101</v>
      </c>
      <c r="Y329" s="113"/>
      <c r="Z329" s="113"/>
      <c r="AA329" s="113"/>
      <c r="AB329" s="114"/>
    </row>
    <row r="330" spans="1:28" x14ac:dyDescent="0.25">
      <c r="A330" s="118" t="s">
        <v>331</v>
      </c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4"/>
    </row>
    <row r="331" spans="1:28" x14ac:dyDescent="0.25">
      <c r="A331" s="1" t="s">
        <v>0</v>
      </c>
      <c r="B331" s="2"/>
      <c r="C331" s="2"/>
      <c r="D331" s="60"/>
      <c r="E331" s="2"/>
      <c r="F331" s="2"/>
      <c r="G331" s="2"/>
      <c r="H331" s="2"/>
      <c r="I331" s="2"/>
      <c r="J331" s="56"/>
      <c r="K331" s="2"/>
      <c r="L331" s="56"/>
      <c r="M331" s="3"/>
    </row>
    <row r="332" spans="1:28" x14ac:dyDescent="0.25">
      <c r="A332" s="1" t="s">
        <v>1</v>
      </c>
      <c r="B332" s="2"/>
      <c r="C332" s="2"/>
      <c r="D332" s="60"/>
      <c r="E332" s="4" t="s">
        <v>2</v>
      </c>
      <c r="F332" s="5"/>
      <c r="G332" s="5"/>
      <c r="H332" s="5"/>
      <c r="I332" s="6"/>
      <c r="J332" s="56"/>
      <c r="K332" s="2"/>
      <c r="L332" s="56"/>
      <c r="M332" s="3"/>
      <c r="P332" s="37" t="s">
        <v>43</v>
      </c>
      <c r="Q332" s="2"/>
      <c r="R332" s="2"/>
      <c r="S332" s="2"/>
      <c r="T332" s="2"/>
      <c r="U332" s="2"/>
      <c r="V332" s="2"/>
      <c r="W332" s="56"/>
      <c r="X332" s="2"/>
      <c r="Y332" s="56"/>
      <c r="Z332" s="2"/>
      <c r="AA332" s="56"/>
      <c r="AB332" s="3"/>
    </row>
    <row r="333" spans="1:28" x14ac:dyDescent="0.25">
      <c r="A333" s="7" t="s">
        <v>50</v>
      </c>
      <c r="B333" s="8"/>
      <c r="C333" s="8"/>
      <c r="D333" s="61"/>
      <c r="E333" s="9" t="s">
        <v>4</v>
      </c>
      <c r="F333" s="4" t="s">
        <v>5</v>
      </c>
      <c r="G333" s="6"/>
      <c r="H333" s="4" t="s">
        <v>6</v>
      </c>
      <c r="I333" s="6"/>
      <c r="J333" s="77" t="s">
        <v>7</v>
      </c>
      <c r="K333" s="5"/>
      <c r="L333" s="58"/>
      <c r="M333" s="6"/>
      <c r="P333" s="115" t="s">
        <v>44</v>
      </c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7"/>
    </row>
    <row r="334" spans="1:28" x14ac:dyDescent="0.25">
      <c r="A334" s="10"/>
      <c r="B334" s="11"/>
      <c r="C334" s="10"/>
      <c r="D334" s="62"/>
      <c r="E334" s="10"/>
      <c r="F334" s="119" t="s">
        <v>8</v>
      </c>
      <c r="G334" s="120"/>
      <c r="H334" s="120"/>
      <c r="I334" s="120"/>
      <c r="J334" s="120"/>
      <c r="K334" s="120"/>
      <c r="L334" s="120"/>
      <c r="M334" s="121"/>
      <c r="P334" s="118" t="s">
        <v>331</v>
      </c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4"/>
    </row>
    <row r="335" spans="1:28" x14ac:dyDescent="0.25">
      <c r="A335" s="80" t="s">
        <v>9</v>
      </c>
      <c r="B335" s="12" t="s">
        <v>10</v>
      </c>
      <c r="C335" s="72" t="s">
        <v>11</v>
      </c>
      <c r="D335" s="63" t="s">
        <v>12</v>
      </c>
      <c r="E335" s="72" t="s">
        <v>13</v>
      </c>
      <c r="F335" s="118" t="s">
        <v>14</v>
      </c>
      <c r="G335" s="114"/>
      <c r="H335" s="111" t="s">
        <v>15</v>
      </c>
      <c r="I335" s="111"/>
      <c r="J335" s="118" t="s">
        <v>16</v>
      </c>
      <c r="K335" s="114"/>
      <c r="L335" s="111" t="s">
        <v>17</v>
      </c>
      <c r="M335" s="112"/>
      <c r="P335" s="1" t="s">
        <v>0</v>
      </c>
      <c r="Q335" s="2"/>
      <c r="R335" s="2"/>
      <c r="S335" s="2"/>
      <c r="T335" s="2"/>
      <c r="U335" s="2"/>
      <c r="V335" s="2"/>
      <c r="W335" s="56"/>
      <c r="X335" s="2"/>
      <c r="Y335" s="56"/>
      <c r="Z335" s="2"/>
      <c r="AA335" s="56"/>
      <c r="AB335" s="3"/>
    </row>
    <row r="336" spans="1:28" x14ac:dyDescent="0.25">
      <c r="A336" s="76" t="s">
        <v>18</v>
      </c>
      <c r="B336" s="13"/>
      <c r="C336" s="74"/>
      <c r="D336" s="64"/>
      <c r="E336" s="74"/>
      <c r="F336" s="14" t="s">
        <v>19</v>
      </c>
      <c r="G336" s="81" t="s">
        <v>20</v>
      </c>
      <c r="H336" s="14" t="s">
        <v>19</v>
      </c>
      <c r="I336" s="78" t="s">
        <v>20</v>
      </c>
      <c r="J336" s="14" t="s">
        <v>19</v>
      </c>
      <c r="K336" s="78" t="s">
        <v>20</v>
      </c>
      <c r="L336" s="14" t="s">
        <v>19</v>
      </c>
      <c r="M336" s="79" t="s">
        <v>20</v>
      </c>
      <c r="P336" s="1" t="s">
        <v>1</v>
      </c>
      <c r="Q336" s="2"/>
      <c r="R336" s="2"/>
      <c r="S336" s="2"/>
      <c r="T336" s="4" t="s">
        <v>2</v>
      </c>
      <c r="U336" s="5"/>
      <c r="V336" s="5"/>
      <c r="W336" s="78"/>
      <c r="X336" s="6"/>
      <c r="Y336" s="56"/>
      <c r="Z336" s="2"/>
      <c r="AA336" s="56"/>
      <c r="AB336" s="3"/>
    </row>
    <row r="337" spans="1:28" x14ac:dyDescent="0.25">
      <c r="A337" s="80">
        <v>1</v>
      </c>
      <c r="B337" s="15" t="s">
        <v>86</v>
      </c>
      <c r="C337" s="39">
        <v>330</v>
      </c>
      <c r="D337" s="65">
        <f t="shared" ref="D337:D365" si="109">F337+H337+J337+L337</f>
        <v>1</v>
      </c>
      <c r="E337" s="17">
        <f>C337*D337</f>
        <v>330</v>
      </c>
      <c r="F337" s="80">
        <v>1</v>
      </c>
      <c r="G337" s="18">
        <f>F337*C337</f>
        <v>330</v>
      </c>
      <c r="H337" s="106"/>
      <c r="I337" s="20"/>
      <c r="J337" s="12"/>
      <c r="K337" s="16"/>
      <c r="L337" s="12"/>
      <c r="M337" s="21"/>
      <c r="P337" s="7" t="s">
        <v>258</v>
      </c>
      <c r="Q337" s="8"/>
      <c r="R337" s="8"/>
      <c r="S337" s="8"/>
      <c r="T337" s="9" t="s">
        <v>4</v>
      </c>
      <c r="U337" s="4" t="s">
        <v>5</v>
      </c>
      <c r="V337" s="6"/>
      <c r="W337" s="77" t="s">
        <v>6</v>
      </c>
      <c r="X337" s="6"/>
      <c r="Y337" s="77" t="s">
        <v>7</v>
      </c>
      <c r="Z337" s="5"/>
      <c r="AA337" s="58"/>
      <c r="AB337" s="6"/>
    </row>
    <row r="338" spans="1:28" x14ac:dyDescent="0.25">
      <c r="A338" s="80">
        <f>A337+1</f>
        <v>2</v>
      </c>
      <c r="B338" s="15" t="s">
        <v>65</v>
      </c>
      <c r="C338" s="39">
        <v>37.25</v>
      </c>
      <c r="D338" s="65">
        <f t="shared" si="109"/>
        <v>14</v>
      </c>
      <c r="E338" s="17">
        <f t="shared" ref="E338:E365" si="110">C338*D338</f>
        <v>521.5</v>
      </c>
      <c r="F338" s="80">
        <v>4</v>
      </c>
      <c r="G338" s="24">
        <f>F338*C338</f>
        <v>149</v>
      </c>
      <c r="H338" s="12"/>
      <c r="I338" s="20"/>
      <c r="J338" s="12"/>
      <c r="K338" s="22"/>
      <c r="L338" s="12">
        <v>10</v>
      </c>
      <c r="M338" s="21">
        <f>C338*L338</f>
        <v>372.5</v>
      </c>
      <c r="P338" s="10"/>
      <c r="Q338" s="11"/>
      <c r="R338" s="10"/>
      <c r="S338" s="11"/>
      <c r="T338" s="10"/>
      <c r="U338" s="119" t="s">
        <v>8</v>
      </c>
      <c r="V338" s="120"/>
      <c r="W338" s="120"/>
      <c r="X338" s="120"/>
      <c r="Y338" s="120"/>
      <c r="Z338" s="120"/>
      <c r="AA338" s="120"/>
      <c r="AB338" s="121"/>
    </row>
    <row r="339" spans="1:28" x14ac:dyDescent="0.25">
      <c r="A339" s="80">
        <f t="shared" ref="A339:A369" si="111">A338+1</f>
        <v>3</v>
      </c>
      <c r="B339" s="15" t="s">
        <v>69</v>
      </c>
      <c r="C339" s="39">
        <v>32</v>
      </c>
      <c r="D339" s="65">
        <f t="shared" si="109"/>
        <v>2</v>
      </c>
      <c r="E339" s="17">
        <f>C339*D339</f>
        <v>64</v>
      </c>
      <c r="F339" s="80">
        <v>2</v>
      </c>
      <c r="G339" s="24">
        <f t="shared" ref="G339:G359" si="112">F339*C339</f>
        <v>64</v>
      </c>
      <c r="H339" s="12"/>
      <c r="I339" s="20"/>
      <c r="J339" s="12"/>
      <c r="K339" s="22"/>
      <c r="L339" s="12"/>
      <c r="M339" s="21"/>
      <c r="P339" s="80" t="s">
        <v>9</v>
      </c>
      <c r="Q339" s="12" t="s">
        <v>10</v>
      </c>
      <c r="R339" s="72" t="s">
        <v>11</v>
      </c>
      <c r="S339" s="12" t="s">
        <v>12</v>
      </c>
      <c r="T339" s="72" t="s">
        <v>13</v>
      </c>
      <c r="U339" s="118" t="s">
        <v>14</v>
      </c>
      <c r="V339" s="114"/>
      <c r="W339" s="111" t="s">
        <v>15</v>
      </c>
      <c r="X339" s="111"/>
      <c r="Y339" s="118" t="s">
        <v>16</v>
      </c>
      <c r="Z339" s="114"/>
      <c r="AA339" s="111" t="s">
        <v>17</v>
      </c>
      <c r="AB339" s="112"/>
    </row>
    <row r="340" spans="1:28" x14ac:dyDescent="0.25">
      <c r="A340" s="80">
        <f t="shared" si="111"/>
        <v>4</v>
      </c>
      <c r="B340" s="15" t="s">
        <v>70</v>
      </c>
      <c r="C340" s="39">
        <v>4.3</v>
      </c>
      <c r="D340" s="65">
        <f t="shared" si="109"/>
        <v>80</v>
      </c>
      <c r="E340" s="17">
        <f t="shared" si="110"/>
        <v>344</v>
      </c>
      <c r="F340" s="80">
        <v>20</v>
      </c>
      <c r="G340" s="24">
        <f t="shared" si="112"/>
        <v>86</v>
      </c>
      <c r="H340" s="12"/>
      <c r="I340" s="20"/>
      <c r="J340" s="12"/>
      <c r="K340" s="22"/>
      <c r="L340" s="12">
        <v>60</v>
      </c>
      <c r="M340" s="21">
        <f>C340*L340</f>
        <v>258</v>
      </c>
      <c r="P340" s="76" t="s">
        <v>18</v>
      </c>
      <c r="Q340" s="13"/>
      <c r="R340" s="74"/>
      <c r="S340" s="13"/>
      <c r="T340" s="74"/>
      <c r="U340" s="14" t="s">
        <v>19</v>
      </c>
      <c r="V340" s="81" t="s">
        <v>20</v>
      </c>
      <c r="W340" s="14" t="s">
        <v>19</v>
      </c>
      <c r="X340" s="78" t="s">
        <v>20</v>
      </c>
      <c r="Y340" s="14" t="s">
        <v>19</v>
      </c>
      <c r="Z340" s="78" t="s">
        <v>20</v>
      </c>
      <c r="AA340" s="14" t="s">
        <v>19</v>
      </c>
      <c r="AB340" s="79" t="s">
        <v>20</v>
      </c>
    </row>
    <row r="341" spans="1:28" x14ac:dyDescent="0.25">
      <c r="A341" s="80">
        <f t="shared" si="111"/>
        <v>5</v>
      </c>
      <c r="B341" s="15" t="s">
        <v>72</v>
      </c>
      <c r="C341" s="39">
        <v>74.5</v>
      </c>
      <c r="D341" s="65">
        <f t="shared" si="109"/>
        <v>8</v>
      </c>
      <c r="E341" s="17">
        <f t="shared" si="110"/>
        <v>596</v>
      </c>
      <c r="F341" s="80">
        <v>8</v>
      </c>
      <c r="G341" s="24">
        <f t="shared" si="112"/>
        <v>596</v>
      </c>
      <c r="H341" s="12"/>
      <c r="I341" s="20"/>
      <c r="J341" s="12"/>
      <c r="K341" s="22"/>
      <c r="L341" s="12"/>
      <c r="M341" s="21"/>
      <c r="P341" s="80">
        <v>1</v>
      </c>
      <c r="Q341" s="15" t="s">
        <v>97</v>
      </c>
      <c r="R341" s="39">
        <v>45</v>
      </c>
      <c r="S341" s="65">
        <f t="shared" ref="S341:S347" si="113">U341+W341+Y341+AA341</f>
        <v>1</v>
      </c>
      <c r="T341" s="17">
        <f>R341*S341</f>
        <v>45</v>
      </c>
      <c r="U341" s="80"/>
      <c r="V341" s="18"/>
      <c r="W341" s="73"/>
      <c r="X341" s="20"/>
      <c r="Y341" s="12">
        <v>1</v>
      </c>
      <c r="Z341" s="16">
        <f t="shared" ref="Z341:Z347" si="114">Y341*R341</f>
        <v>45</v>
      </c>
      <c r="AA341" s="12"/>
      <c r="AB341" s="21"/>
    </row>
    <row r="342" spans="1:28" x14ac:dyDescent="0.25">
      <c r="A342" s="80">
        <f t="shared" si="111"/>
        <v>6</v>
      </c>
      <c r="B342" s="15" t="s">
        <v>73</v>
      </c>
      <c r="C342" s="39">
        <v>176</v>
      </c>
      <c r="D342" s="65">
        <f t="shared" si="109"/>
        <v>18</v>
      </c>
      <c r="E342" s="17">
        <f t="shared" si="110"/>
        <v>3168</v>
      </c>
      <c r="F342" s="80">
        <v>3</v>
      </c>
      <c r="G342" s="24">
        <f t="shared" si="112"/>
        <v>528</v>
      </c>
      <c r="H342" s="12">
        <v>5</v>
      </c>
      <c r="I342" s="20">
        <v>880</v>
      </c>
      <c r="J342" s="12"/>
      <c r="K342" s="22"/>
      <c r="L342" s="12">
        <v>10</v>
      </c>
      <c r="M342" s="21">
        <f t="shared" ref="M342:M344" si="115">C342*L342</f>
        <v>1760</v>
      </c>
      <c r="P342" s="80">
        <f>P341+1</f>
        <v>2</v>
      </c>
      <c r="Q342" s="15" t="s">
        <v>69</v>
      </c>
      <c r="R342" s="39">
        <v>4.5</v>
      </c>
      <c r="S342" s="65">
        <f t="shared" si="113"/>
        <v>20</v>
      </c>
      <c r="T342" s="17">
        <f>R342*S342</f>
        <v>90</v>
      </c>
      <c r="U342" s="80"/>
      <c r="V342" s="24"/>
      <c r="W342" s="12"/>
      <c r="X342" s="20"/>
      <c r="Y342" s="12">
        <v>20</v>
      </c>
      <c r="Z342" s="16">
        <f t="shared" si="114"/>
        <v>90</v>
      </c>
      <c r="AA342" s="12"/>
      <c r="AB342" s="21"/>
    </row>
    <row r="343" spans="1:28" x14ac:dyDescent="0.25">
      <c r="A343" s="80">
        <f t="shared" si="111"/>
        <v>7</v>
      </c>
      <c r="B343" s="15" t="s">
        <v>74</v>
      </c>
      <c r="C343" s="39">
        <v>154.25</v>
      </c>
      <c r="D343" s="65">
        <f t="shared" si="109"/>
        <v>30</v>
      </c>
      <c r="E343" s="17">
        <f t="shared" si="110"/>
        <v>4627.5</v>
      </c>
      <c r="F343" s="80">
        <v>3</v>
      </c>
      <c r="G343" s="24">
        <f t="shared" si="112"/>
        <v>462.75</v>
      </c>
      <c r="H343" s="12">
        <v>7</v>
      </c>
      <c r="I343" s="20">
        <v>1079.75</v>
      </c>
      <c r="J343" s="12"/>
      <c r="K343" s="22"/>
      <c r="L343" s="12">
        <v>20</v>
      </c>
      <c r="M343" s="21">
        <f t="shared" si="115"/>
        <v>3085</v>
      </c>
      <c r="P343" s="80">
        <f t="shared" ref="P343:P347" si="116">P342+1</f>
        <v>3</v>
      </c>
      <c r="Q343" s="15" t="s">
        <v>73</v>
      </c>
      <c r="R343" s="39">
        <v>205</v>
      </c>
      <c r="S343" s="65">
        <f t="shared" si="113"/>
        <v>5</v>
      </c>
      <c r="T343" s="17">
        <f t="shared" ref="T343:T347" si="117">R343*S343</f>
        <v>1025</v>
      </c>
      <c r="U343" s="80"/>
      <c r="V343" s="24"/>
      <c r="W343" s="12"/>
      <c r="X343" s="20"/>
      <c r="Y343" s="12">
        <v>5</v>
      </c>
      <c r="Z343" s="16">
        <f t="shared" si="114"/>
        <v>1025</v>
      </c>
      <c r="AA343" s="12"/>
      <c r="AB343" s="21"/>
    </row>
    <row r="344" spans="1:28" x14ac:dyDescent="0.25">
      <c r="A344" s="80">
        <f t="shared" si="111"/>
        <v>8</v>
      </c>
      <c r="B344" s="15" t="s">
        <v>84</v>
      </c>
      <c r="C344" s="22">
        <v>266</v>
      </c>
      <c r="D344" s="65">
        <f t="shared" si="109"/>
        <v>3</v>
      </c>
      <c r="E344" s="17">
        <f t="shared" si="110"/>
        <v>798</v>
      </c>
      <c r="F344" s="80">
        <v>1</v>
      </c>
      <c r="G344" s="24">
        <f t="shared" si="112"/>
        <v>266</v>
      </c>
      <c r="H344" s="12"/>
      <c r="I344" s="20"/>
      <c r="J344" s="12"/>
      <c r="K344" s="20"/>
      <c r="L344" s="12">
        <v>2</v>
      </c>
      <c r="M344" s="21">
        <f t="shared" si="115"/>
        <v>532</v>
      </c>
      <c r="P344" s="80">
        <f t="shared" si="116"/>
        <v>4</v>
      </c>
      <c r="Q344" s="45" t="s">
        <v>74</v>
      </c>
      <c r="R344" s="46">
        <v>185</v>
      </c>
      <c r="S344" s="65">
        <f t="shared" si="113"/>
        <v>5</v>
      </c>
      <c r="T344" s="17">
        <f t="shared" si="117"/>
        <v>925</v>
      </c>
      <c r="U344" s="80"/>
      <c r="V344" s="24"/>
      <c r="W344" s="12"/>
      <c r="X344" s="20"/>
      <c r="Y344" s="12">
        <v>5</v>
      </c>
      <c r="Z344" s="16">
        <f t="shared" si="114"/>
        <v>925</v>
      </c>
      <c r="AA344" s="12"/>
      <c r="AB344" s="21"/>
    </row>
    <row r="345" spans="1:28" x14ac:dyDescent="0.25">
      <c r="A345" s="80">
        <f t="shared" si="111"/>
        <v>9</v>
      </c>
      <c r="B345" s="15" t="s">
        <v>75</v>
      </c>
      <c r="C345" s="22">
        <v>14</v>
      </c>
      <c r="D345" s="65">
        <f t="shared" si="109"/>
        <v>8</v>
      </c>
      <c r="E345" s="17">
        <f t="shared" si="110"/>
        <v>112</v>
      </c>
      <c r="F345" s="80">
        <v>8</v>
      </c>
      <c r="G345" s="24">
        <f t="shared" si="112"/>
        <v>112</v>
      </c>
      <c r="H345" s="12"/>
      <c r="I345" s="24"/>
      <c r="J345" s="12"/>
      <c r="K345" s="20"/>
      <c r="L345" s="12"/>
      <c r="M345" s="40"/>
      <c r="P345" s="80">
        <f t="shared" si="116"/>
        <v>5</v>
      </c>
      <c r="Q345" s="45" t="s">
        <v>91</v>
      </c>
      <c r="R345" s="46">
        <v>60</v>
      </c>
      <c r="S345" s="65">
        <f t="shared" si="113"/>
        <v>3</v>
      </c>
      <c r="T345" s="17">
        <f t="shared" si="117"/>
        <v>180</v>
      </c>
      <c r="U345" s="80"/>
      <c r="V345" s="24"/>
      <c r="W345" s="12"/>
      <c r="X345" s="20"/>
      <c r="Y345" s="12">
        <v>3</v>
      </c>
      <c r="Z345" s="16">
        <f t="shared" si="114"/>
        <v>180</v>
      </c>
      <c r="AA345" s="12"/>
      <c r="AB345" s="21"/>
    </row>
    <row r="346" spans="1:28" x14ac:dyDescent="0.25">
      <c r="A346" s="80">
        <f t="shared" si="111"/>
        <v>10</v>
      </c>
      <c r="B346" s="15" t="s">
        <v>130</v>
      </c>
      <c r="C346" s="22">
        <v>13</v>
      </c>
      <c r="D346" s="65">
        <f t="shared" si="109"/>
        <v>10</v>
      </c>
      <c r="E346" s="17">
        <f t="shared" si="110"/>
        <v>130</v>
      </c>
      <c r="F346" s="80">
        <v>10</v>
      </c>
      <c r="G346" s="24">
        <f t="shared" si="112"/>
        <v>130</v>
      </c>
      <c r="H346" s="12"/>
      <c r="I346" s="20"/>
      <c r="J346" s="12"/>
      <c r="K346" s="20"/>
      <c r="L346" s="12"/>
      <c r="M346" s="40"/>
      <c r="P346" s="80">
        <f t="shared" si="116"/>
        <v>6</v>
      </c>
      <c r="Q346" s="45" t="s">
        <v>261</v>
      </c>
      <c r="R346" s="46">
        <v>85</v>
      </c>
      <c r="S346" s="65">
        <f t="shared" si="113"/>
        <v>5</v>
      </c>
      <c r="T346" s="17">
        <f t="shared" si="117"/>
        <v>425</v>
      </c>
      <c r="U346" s="80"/>
      <c r="V346" s="24"/>
      <c r="W346" s="12"/>
      <c r="X346" s="20"/>
      <c r="Y346" s="12">
        <v>5</v>
      </c>
      <c r="Z346" s="16">
        <f t="shared" si="114"/>
        <v>425</v>
      </c>
      <c r="AA346" s="12"/>
      <c r="AB346" s="21"/>
    </row>
    <row r="347" spans="1:28" x14ac:dyDescent="0.25">
      <c r="A347" s="80">
        <f t="shared" si="111"/>
        <v>11</v>
      </c>
      <c r="B347" s="15" t="s">
        <v>131</v>
      </c>
      <c r="C347" s="22">
        <v>43</v>
      </c>
      <c r="D347" s="65">
        <f t="shared" si="109"/>
        <v>2</v>
      </c>
      <c r="E347" s="17">
        <f t="shared" si="110"/>
        <v>86</v>
      </c>
      <c r="F347" s="80">
        <v>2</v>
      </c>
      <c r="G347" s="24">
        <f t="shared" si="112"/>
        <v>86</v>
      </c>
      <c r="H347" s="12"/>
      <c r="I347" s="20"/>
      <c r="J347" s="12"/>
      <c r="K347" s="20"/>
      <c r="L347" s="12"/>
      <c r="M347" s="40"/>
      <c r="P347" s="80">
        <f t="shared" si="116"/>
        <v>7</v>
      </c>
      <c r="Q347" s="45" t="s">
        <v>191</v>
      </c>
      <c r="R347" s="46">
        <v>32</v>
      </c>
      <c r="S347" s="65">
        <f t="shared" si="113"/>
        <v>12</v>
      </c>
      <c r="T347" s="17">
        <f t="shared" si="117"/>
        <v>384</v>
      </c>
      <c r="U347" s="80"/>
      <c r="V347" s="24"/>
      <c r="W347" s="12"/>
      <c r="X347" s="20"/>
      <c r="Y347" s="12">
        <v>12</v>
      </c>
      <c r="Z347" s="16">
        <f t="shared" si="114"/>
        <v>384</v>
      </c>
      <c r="AA347" s="12"/>
      <c r="AB347" s="21"/>
    </row>
    <row r="348" spans="1:28" x14ac:dyDescent="0.25">
      <c r="A348" s="80">
        <f t="shared" si="111"/>
        <v>12</v>
      </c>
      <c r="B348" s="26" t="s">
        <v>91</v>
      </c>
      <c r="C348" s="22">
        <v>32</v>
      </c>
      <c r="D348" s="65">
        <f t="shared" si="109"/>
        <v>2</v>
      </c>
      <c r="E348" s="17">
        <f t="shared" si="110"/>
        <v>64</v>
      </c>
      <c r="F348" s="80">
        <v>2</v>
      </c>
      <c r="G348" s="24">
        <f t="shared" si="112"/>
        <v>64</v>
      </c>
      <c r="H348" s="12"/>
      <c r="I348" s="20"/>
      <c r="J348" s="12"/>
      <c r="K348" s="20"/>
      <c r="L348" s="12"/>
      <c r="M348" s="40"/>
      <c r="P348" s="87"/>
      <c r="Q348" s="45" t="s">
        <v>230</v>
      </c>
      <c r="R348" s="46">
        <v>23</v>
      </c>
      <c r="S348" s="65">
        <f t="shared" ref="S348:S352" si="118">U348+W348+Y348+AA348</f>
        <v>10</v>
      </c>
      <c r="T348" s="17">
        <f t="shared" ref="T348:T352" si="119">R348*S348</f>
        <v>230</v>
      </c>
      <c r="U348" s="87"/>
      <c r="V348" s="24"/>
      <c r="W348" s="12"/>
      <c r="X348" s="20"/>
      <c r="Y348" s="12"/>
      <c r="Z348" s="16"/>
      <c r="AA348" s="12">
        <v>10</v>
      </c>
      <c r="AB348" s="21">
        <f>R348*AA348</f>
        <v>230</v>
      </c>
    </row>
    <row r="349" spans="1:28" x14ac:dyDescent="0.25">
      <c r="A349" s="80">
        <f t="shared" si="111"/>
        <v>13</v>
      </c>
      <c r="B349" s="26" t="s">
        <v>85</v>
      </c>
      <c r="C349" s="22">
        <v>16</v>
      </c>
      <c r="D349" s="65">
        <f t="shared" si="109"/>
        <v>10</v>
      </c>
      <c r="E349" s="17">
        <f t="shared" si="110"/>
        <v>160</v>
      </c>
      <c r="F349" s="80">
        <v>5</v>
      </c>
      <c r="G349" s="24">
        <f t="shared" si="112"/>
        <v>80</v>
      </c>
      <c r="H349" s="12"/>
      <c r="I349" s="20"/>
      <c r="J349" s="12"/>
      <c r="K349" s="20"/>
      <c r="L349" s="12">
        <v>5</v>
      </c>
      <c r="M349" s="21">
        <f t="shared" ref="M349:M350" si="120">C349*L349</f>
        <v>80</v>
      </c>
      <c r="P349" s="87"/>
      <c r="Q349" s="45" t="s">
        <v>285</v>
      </c>
      <c r="R349" s="46">
        <v>101</v>
      </c>
      <c r="S349" s="65">
        <f t="shared" si="118"/>
        <v>3</v>
      </c>
      <c r="T349" s="17">
        <f t="shared" si="119"/>
        <v>303</v>
      </c>
      <c r="U349" s="87"/>
      <c r="V349" s="24"/>
      <c r="W349" s="12"/>
      <c r="X349" s="20"/>
      <c r="Y349" s="12"/>
      <c r="Z349" s="16"/>
      <c r="AA349" s="12">
        <v>3</v>
      </c>
      <c r="AB349" s="21">
        <f t="shared" ref="AB349:AB352" si="121">R349*AA349</f>
        <v>303</v>
      </c>
    </row>
    <row r="350" spans="1:28" x14ac:dyDescent="0.25">
      <c r="A350" s="80">
        <f t="shared" si="111"/>
        <v>14</v>
      </c>
      <c r="B350" s="26" t="s">
        <v>132</v>
      </c>
      <c r="C350" s="22">
        <v>64</v>
      </c>
      <c r="D350" s="65">
        <f t="shared" si="109"/>
        <v>8</v>
      </c>
      <c r="E350" s="17">
        <f t="shared" si="110"/>
        <v>512</v>
      </c>
      <c r="F350" s="80">
        <v>3</v>
      </c>
      <c r="G350" s="24">
        <f t="shared" si="112"/>
        <v>192</v>
      </c>
      <c r="H350" s="12"/>
      <c r="I350" s="20"/>
      <c r="J350" s="12"/>
      <c r="K350" s="20"/>
      <c r="L350" s="12">
        <v>5</v>
      </c>
      <c r="M350" s="21">
        <f t="shared" si="120"/>
        <v>320</v>
      </c>
      <c r="P350" s="87"/>
      <c r="Q350" s="45" t="s">
        <v>278</v>
      </c>
      <c r="R350" s="46">
        <v>1348</v>
      </c>
      <c r="S350" s="65">
        <f t="shared" si="118"/>
        <v>1</v>
      </c>
      <c r="T350" s="17">
        <f t="shared" si="119"/>
        <v>1348</v>
      </c>
      <c r="U350" s="87"/>
      <c r="V350" s="24"/>
      <c r="W350" s="12"/>
      <c r="X350" s="20"/>
      <c r="Y350" s="12"/>
      <c r="Z350" s="16"/>
      <c r="AA350" s="12">
        <v>1</v>
      </c>
      <c r="AB350" s="21">
        <f t="shared" si="121"/>
        <v>1348</v>
      </c>
    </row>
    <row r="351" spans="1:28" x14ac:dyDescent="0.25">
      <c r="A351" s="80">
        <f t="shared" si="111"/>
        <v>15</v>
      </c>
      <c r="B351" s="26" t="s">
        <v>80</v>
      </c>
      <c r="C351" s="22">
        <v>33</v>
      </c>
      <c r="D351" s="65">
        <f t="shared" si="109"/>
        <v>4</v>
      </c>
      <c r="E351" s="17">
        <f t="shared" si="110"/>
        <v>132</v>
      </c>
      <c r="F351" s="80">
        <v>4</v>
      </c>
      <c r="G351" s="24">
        <f t="shared" si="112"/>
        <v>132</v>
      </c>
      <c r="H351" s="12"/>
      <c r="I351" s="20"/>
      <c r="J351" s="12"/>
      <c r="K351" s="20"/>
      <c r="L351" s="12"/>
      <c r="M351" s="40"/>
      <c r="P351" s="80"/>
      <c r="Q351" s="45" t="s">
        <v>286</v>
      </c>
      <c r="R351" s="46">
        <v>239.5</v>
      </c>
      <c r="S351" s="65">
        <f t="shared" si="118"/>
        <v>2</v>
      </c>
      <c r="T351" s="17">
        <f t="shared" si="119"/>
        <v>479</v>
      </c>
      <c r="U351" s="87"/>
      <c r="V351" s="24"/>
      <c r="W351" s="12"/>
      <c r="X351" s="20"/>
      <c r="Y351" s="12"/>
      <c r="Z351" s="16"/>
      <c r="AA351" s="12">
        <v>2</v>
      </c>
      <c r="AB351" s="21">
        <f t="shared" si="121"/>
        <v>479</v>
      </c>
    </row>
    <row r="352" spans="1:28" x14ac:dyDescent="0.25">
      <c r="A352" s="80">
        <f t="shared" si="111"/>
        <v>16</v>
      </c>
      <c r="B352" s="26" t="s">
        <v>47</v>
      </c>
      <c r="C352" s="22">
        <v>37.25</v>
      </c>
      <c r="D352" s="65">
        <f t="shared" si="109"/>
        <v>6</v>
      </c>
      <c r="E352" s="17">
        <f t="shared" si="110"/>
        <v>223.5</v>
      </c>
      <c r="F352" s="80">
        <v>2</v>
      </c>
      <c r="G352" s="24">
        <f t="shared" si="112"/>
        <v>74.5</v>
      </c>
      <c r="H352" s="12">
        <v>2</v>
      </c>
      <c r="I352" s="20">
        <v>75</v>
      </c>
      <c r="J352" s="12"/>
      <c r="K352" s="20"/>
      <c r="L352" s="12">
        <v>2</v>
      </c>
      <c r="M352" s="21">
        <f t="shared" ref="M352" si="122">C352*L352</f>
        <v>74.5</v>
      </c>
      <c r="P352" s="80"/>
      <c r="Q352" s="45" t="s">
        <v>287</v>
      </c>
      <c r="R352" s="46">
        <v>850</v>
      </c>
      <c r="S352" s="65">
        <f t="shared" si="118"/>
        <v>1</v>
      </c>
      <c r="T352" s="17">
        <f t="shared" si="119"/>
        <v>850</v>
      </c>
      <c r="U352" s="87"/>
      <c r="V352" s="24"/>
      <c r="W352" s="12"/>
      <c r="X352" s="20"/>
      <c r="Y352" s="12"/>
      <c r="Z352" s="16"/>
      <c r="AA352" s="12">
        <v>1</v>
      </c>
      <c r="AB352" s="21">
        <f t="shared" si="121"/>
        <v>850</v>
      </c>
    </row>
    <row r="353" spans="1:28" x14ac:dyDescent="0.25">
      <c r="A353" s="80">
        <f t="shared" si="111"/>
        <v>17</v>
      </c>
      <c r="B353" s="26" t="s">
        <v>81</v>
      </c>
      <c r="C353" s="22">
        <v>15</v>
      </c>
      <c r="D353" s="65">
        <f t="shared" si="109"/>
        <v>2</v>
      </c>
      <c r="E353" s="17">
        <f t="shared" si="110"/>
        <v>30</v>
      </c>
      <c r="F353" s="80">
        <v>2</v>
      </c>
      <c r="G353" s="24">
        <f t="shared" si="112"/>
        <v>30</v>
      </c>
      <c r="H353" s="12"/>
      <c r="I353" s="20"/>
      <c r="J353" s="12"/>
      <c r="K353" s="20"/>
      <c r="L353" s="12"/>
      <c r="M353" s="40"/>
      <c r="P353" s="80"/>
      <c r="Q353" s="26"/>
      <c r="R353" s="24"/>
      <c r="S353" s="65"/>
      <c r="T353" s="24"/>
      <c r="U353" s="25"/>
      <c r="V353" s="24"/>
      <c r="W353" s="12"/>
      <c r="X353" s="20"/>
      <c r="Y353" s="12"/>
      <c r="Z353" s="20"/>
      <c r="AA353" s="12"/>
      <c r="AB353" s="21"/>
    </row>
    <row r="354" spans="1:28" x14ac:dyDescent="0.25">
      <c r="A354" s="80">
        <f t="shared" si="111"/>
        <v>18</v>
      </c>
      <c r="B354" s="26" t="s">
        <v>106</v>
      </c>
      <c r="C354" s="22">
        <v>48</v>
      </c>
      <c r="D354" s="65">
        <f t="shared" si="109"/>
        <v>3</v>
      </c>
      <c r="E354" s="17">
        <f t="shared" si="110"/>
        <v>144</v>
      </c>
      <c r="F354" s="80">
        <v>3</v>
      </c>
      <c r="G354" s="24">
        <f t="shared" si="112"/>
        <v>144</v>
      </c>
      <c r="H354" s="12"/>
      <c r="I354" s="20"/>
      <c r="J354" s="12"/>
      <c r="K354" s="20"/>
      <c r="L354" s="12"/>
      <c r="M354" s="40"/>
      <c r="P354" s="76"/>
      <c r="Q354" s="27"/>
      <c r="R354" s="28"/>
      <c r="S354" s="27"/>
      <c r="T354" s="28"/>
      <c r="U354" s="27"/>
      <c r="V354" s="28"/>
      <c r="W354" s="13"/>
      <c r="X354" s="28"/>
      <c r="Y354" s="13"/>
      <c r="Z354" s="28"/>
      <c r="AA354" s="13"/>
      <c r="AB354" s="41"/>
    </row>
    <row r="355" spans="1:28" x14ac:dyDescent="0.25">
      <c r="A355" s="80">
        <f t="shared" si="111"/>
        <v>19</v>
      </c>
      <c r="B355" s="26" t="s">
        <v>133</v>
      </c>
      <c r="C355" s="22">
        <v>48</v>
      </c>
      <c r="D355" s="65">
        <f t="shared" si="109"/>
        <v>3</v>
      </c>
      <c r="E355" s="17">
        <f t="shared" si="110"/>
        <v>144</v>
      </c>
      <c r="F355" s="80">
        <v>3</v>
      </c>
      <c r="G355" s="24">
        <f t="shared" si="112"/>
        <v>144</v>
      </c>
      <c r="H355" s="12"/>
      <c r="I355" s="20"/>
      <c r="J355" s="12"/>
      <c r="K355" s="20"/>
      <c r="L355" s="12"/>
      <c r="M355" s="40"/>
      <c r="P355" s="4" t="s">
        <v>21</v>
      </c>
      <c r="Q355" s="5"/>
      <c r="R355" s="5"/>
      <c r="S355" s="5"/>
      <c r="T355" s="30">
        <f>SUM(T341:T353)</f>
        <v>6284</v>
      </c>
      <c r="U355" s="5"/>
      <c r="V355" s="30">
        <f>SUM(V341:V354)</f>
        <v>0</v>
      </c>
      <c r="W355" s="78"/>
      <c r="X355" s="38"/>
      <c r="Y355" s="78"/>
      <c r="Z355" s="30">
        <f>SUM(Z341:Z354)</f>
        <v>3074</v>
      </c>
      <c r="AA355" s="78"/>
      <c r="AB355" s="44">
        <f>SUM(AB341:AB353)</f>
        <v>3210</v>
      </c>
    </row>
    <row r="356" spans="1:28" x14ac:dyDescent="0.25">
      <c r="A356" s="80">
        <f t="shared" si="111"/>
        <v>20</v>
      </c>
      <c r="B356" s="26" t="s">
        <v>134</v>
      </c>
      <c r="C356" s="22">
        <v>8.5500000000000007</v>
      </c>
      <c r="D356" s="65">
        <f t="shared" si="109"/>
        <v>54</v>
      </c>
      <c r="E356" s="17">
        <f t="shared" si="110"/>
        <v>461.70000000000005</v>
      </c>
      <c r="F356" s="80">
        <v>20</v>
      </c>
      <c r="G356" s="24">
        <f t="shared" si="112"/>
        <v>171</v>
      </c>
      <c r="H356" s="12">
        <v>10</v>
      </c>
      <c r="I356" s="20">
        <v>85.5</v>
      </c>
      <c r="J356" s="12"/>
      <c r="K356" s="20"/>
      <c r="L356" s="12">
        <v>24</v>
      </c>
      <c r="M356" s="21">
        <f t="shared" ref="M356:M358" si="123">C356*L356</f>
        <v>205.20000000000002</v>
      </c>
      <c r="P356" s="31"/>
      <c r="Q356" s="11" t="s">
        <v>22</v>
      </c>
      <c r="R356" s="11"/>
      <c r="S356" s="11"/>
      <c r="T356" s="11"/>
      <c r="U356" s="11"/>
      <c r="V356" s="11"/>
      <c r="W356" s="72"/>
      <c r="X356" s="2"/>
      <c r="Y356" s="56"/>
      <c r="Z356" s="2"/>
      <c r="AA356" s="56"/>
      <c r="AB356" s="3"/>
    </row>
    <row r="357" spans="1:28" x14ac:dyDescent="0.25">
      <c r="A357" s="80">
        <f t="shared" si="111"/>
        <v>21</v>
      </c>
      <c r="B357" s="26" t="s">
        <v>135</v>
      </c>
      <c r="C357" s="22">
        <v>7.5</v>
      </c>
      <c r="D357" s="65">
        <f t="shared" si="109"/>
        <v>42</v>
      </c>
      <c r="E357" s="17">
        <f t="shared" si="110"/>
        <v>315</v>
      </c>
      <c r="F357" s="80">
        <v>20</v>
      </c>
      <c r="G357" s="24">
        <f t="shared" si="112"/>
        <v>150</v>
      </c>
      <c r="H357" s="12">
        <v>10</v>
      </c>
      <c r="I357" s="20">
        <v>75</v>
      </c>
      <c r="J357" s="12"/>
      <c r="K357" s="20"/>
      <c r="L357" s="12">
        <v>12</v>
      </c>
      <c r="M357" s="21">
        <f t="shared" si="123"/>
        <v>90</v>
      </c>
      <c r="P357" s="31"/>
      <c r="Q357" s="11"/>
      <c r="R357" s="11"/>
      <c r="S357" s="11"/>
      <c r="T357" s="11"/>
      <c r="U357" s="11"/>
      <c r="V357" s="11"/>
      <c r="W357" s="72" t="s">
        <v>23</v>
      </c>
      <c r="X357" s="11"/>
      <c r="Y357" s="72"/>
      <c r="Z357" s="11"/>
      <c r="AA357" s="72"/>
      <c r="AB357" s="32"/>
    </row>
    <row r="358" spans="1:28" x14ac:dyDescent="0.25">
      <c r="A358" s="80">
        <f t="shared" si="111"/>
        <v>22</v>
      </c>
      <c r="B358" s="26" t="s">
        <v>136</v>
      </c>
      <c r="C358" s="22">
        <v>59</v>
      </c>
      <c r="D358" s="65">
        <f t="shared" si="109"/>
        <v>2</v>
      </c>
      <c r="E358" s="17">
        <f t="shared" si="110"/>
        <v>118</v>
      </c>
      <c r="F358" s="80">
        <v>1</v>
      </c>
      <c r="G358" s="24">
        <f t="shared" si="112"/>
        <v>59</v>
      </c>
      <c r="H358" s="12"/>
      <c r="I358" s="20"/>
      <c r="J358" s="12"/>
      <c r="K358" s="20"/>
      <c r="L358" s="12">
        <v>1</v>
      </c>
      <c r="M358" s="21">
        <f t="shared" si="123"/>
        <v>59</v>
      </c>
      <c r="P358" s="31"/>
      <c r="Q358" s="11"/>
      <c r="R358" s="11"/>
      <c r="S358" s="11"/>
      <c r="T358" s="11"/>
      <c r="U358" s="11"/>
      <c r="V358" s="11"/>
      <c r="W358" s="72"/>
      <c r="X358" s="111" t="s">
        <v>259</v>
      </c>
      <c r="Y358" s="111"/>
      <c r="Z358" s="111"/>
      <c r="AA358" s="111"/>
      <c r="AB358" s="112"/>
    </row>
    <row r="359" spans="1:28" x14ac:dyDescent="0.25">
      <c r="A359" s="80">
        <f t="shared" si="111"/>
        <v>23</v>
      </c>
      <c r="B359" s="26" t="s">
        <v>137</v>
      </c>
      <c r="C359" s="22">
        <v>261</v>
      </c>
      <c r="D359" s="65">
        <f t="shared" si="109"/>
        <v>1</v>
      </c>
      <c r="E359" s="17">
        <f t="shared" si="110"/>
        <v>261</v>
      </c>
      <c r="F359" s="80">
        <v>1</v>
      </c>
      <c r="G359" s="24">
        <f t="shared" si="112"/>
        <v>261</v>
      </c>
      <c r="H359" s="12"/>
      <c r="I359" s="20"/>
      <c r="J359" s="12"/>
      <c r="K359" s="20"/>
      <c r="L359" s="12"/>
      <c r="M359" s="40"/>
      <c r="P359" s="7"/>
      <c r="Q359" s="8"/>
      <c r="R359" s="8"/>
      <c r="S359" s="8"/>
      <c r="T359" s="8"/>
      <c r="U359" s="8"/>
      <c r="V359" s="8"/>
      <c r="W359" s="74"/>
      <c r="X359" s="113" t="s">
        <v>260</v>
      </c>
      <c r="Y359" s="113"/>
      <c r="Z359" s="113"/>
      <c r="AA359" s="113"/>
      <c r="AB359" s="114"/>
    </row>
    <row r="360" spans="1:28" x14ac:dyDescent="0.25">
      <c r="A360" s="80">
        <f t="shared" si="111"/>
        <v>24</v>
      </c>
      <c r="B360" s="26" t="s">
        <v>71</v>
      </c>
      <c r="C360" s="22">
        <v>4.5</v>
      </c>
      <c r="D360" s="65">
        <f t="shared" si="109"/>
        <v>12</v>
      </c>
      <c r="E360" s="17">
        <f t="shared" si="110"/>
        <v>54</v>
      </c>
      <c r="F360" s="80"/>
      <c r="G360" s="24"/>
      <c r="H360" s="12"/>
      <c r="I360" s="20"/>
      <c r="J360" s="12">
        <v>12</v>
      </c>
      <c r="K360" s="22">
        <f>J360*C360</f>
        <v>54</v>
      </c>
      <c r="L360" s="12"/>
      <c r="M360" s="40"/>
    </row>
    <row r="361" spans="1:28" x14ac:dyDescent="0.25">
      <c r="A361" s="80">
        <f t="shared" si="111"/>
        <v>25</v>
      </c>
      <c r="B361" s="26" t="s">
        <v>214</v>
      </c>
      <c r="C361" s="22">
        <v>240</v>
      </c>
      <c r="D361" s="65">
        <f t="shared" si="109"/>
        <v>2</v>
      </c>
      <c r="E361" s="17">
        <f t="shared" si="110"/>
        <v>480</v>
      </c>
      <c r="F361" s="25"/>
      <c r="G361" s="24"/>
      <c r="H361" s="12"/>
      <c r="I361" s="20"/>
      <c r="J361" s="12">
        <v>1</v>
      </c>
      <c r="K361" s="22">
        <f t="shared" ref="K361:K365" si="124">J361*C361</f>
        <v>240</v>
      </c>
      <c r="L361" s="12">
        <v>1</v>
      </c>
      <c r="M361" s="21">
        <f t="shared" ref="M361" si="125">C361*L361</f>
        <v>240</v>
      </c>
    </row>
    <row r="362" spans="1:28" x14ac:dyDescent="0.25">
      <c r="A362" s="80">
        <f t="shared" si="111"/>
        <v>26</v>
      </c>
      <c r="B362" s="26" t="s">
        <v>241</v>
      </c>
      <c r="C362" s="22">
        <v>125</v>
      </c>
      <c r="D362" s="65">
        <f t="shared" si="109"/>
        <v>1</v>
      </c>
      <c r="E362" s="17">
        <f t="shared" si="110"/>
        <v>125</v>
      </c>
      <c r="F362" s="25"/>
      <c r="G362" s="24"/>
      <c r="H362" s="12"/>
      <c r="I362" s="20"/>
      <c r="J362" s="12">
        <v>1</v>
      </c>
      <c r="K362" s="22">
        <f t="shared" si="124"/>
        <v>125</v>
      </c>
      <c r="L362" s="12"/>
      <c r="M362" s="40"/>
      <c r="P362" s="37" t="s">
        <v>353</v>
      </c>
      <c r="Q362" s="128"/>
      <c r="R362" s="128"/>
      <c r="S362" s="128"/>
      <c r="T362" s="2"/>
      <c r="U362" s="2"/>
      <c r="V362" s="2"/>
      <c r="W362" s="2"/>
      <c r="X362" s="2"/>
      <c r="Y362" s="2"/>
      <c r="Z362" s="2"/>
      <c r="AA362" s="2"/>
      <c r="AB362" s="3"/>
    </row>
    <row r="363" spans="1:28" x14ac:dyDescent="0.25">
      <c r="A363" s="80">
        <f t="shared" si="111"/>
        <v>27</v>
      </c>
      <c r="B363" s="26" t="s">
        <v>242</v>
      </c>
      <c r="C363" s="22">
        <v>20</v>
      </c>
      <c r="D363" s="65">
        <f t="shared" si="109"/>
        <v>5</v>
      </c>
      <c r="E363" s="17">
        <f t="shared" si="110"/>
        <v>100</v>
      </c>
      <c r="F363" s="25"/>
      <c r="G363" s="24"/>
      <c r="H363" s="12"/>
      <c r="I363" s="20"/>
      <c r="J363" s="12">
        <v>5</v>
      </c>
      <c r="K363" s="22">
        <f t="shared" si="124"/>
        <v>100</v>
      </c>
      <c r="L363" s="12"/>
      <c r="M363" s="40"/>
      <c r="P363" s="115" t="s">
        <v>44</v>
      </c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7"/>
    </row>
    <row r="364" spans="1:28" x14ac:dyDescent="0.25">
      <c r="A364" s="80">
        <f t="shared" si="111"/>
        <v>28</v>
      </c>
      <c r="B364" s="26" t="s">
        <v>243</v>
      </c>
      <c r="C364" s="22">
        <v>32</v>
      </c>
      <c r="D364" s="65">
        <f t="shared" si="109"/>
        <v>5</v>
      </c>
      <c r="E364" s="17">
        <f t="shared" si="110"/>
        <v>160</v>
      </c>
      <c r="F364" s="25"/>
      <c r="G364" s="24"/>
      <c r="H364" s="12"/>
      <c r="I364" s="20"/>
      <c r="J364" s="12">
        <v>5</v>
      </c>
      <c r="K364" s="22">
        <f t="shared" si="124"/>
        <v>160</v>
      </c>
      <c r="L364" s="12"/>
      <c r="M364" s="40"/>
      <c r="P364" s="118" t="s">
        <v>354</v>
      </c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4"/>
    </row>
    <row r="365" spans="1:28" x14ac:dyDescent="0.25">
      <c r="A365" s="80">
        <f t="shared" si="111"/>
        <v>29</v>
      </c>
      <c r="B365" s="26" t="s">
        <v>244</v>
      </c>
      <c r="C365" s="22">
        <v>42</v>
      </c>
      <c r="D365" s="65">
        <f t="shared" si="109"/>
        <v>5</v>
      </c>
      <c r="E365" s="17">
        <f t="shared" si="110"/>
        <v>210</v>
      </c>
      <c r="F365" s="25"/>
      <c r="G365" s="24"/>
      <c r="H365" s="12"/>
      <c r="I365" s="20"/>
      <c r="J365" s="12">
        <v>5</v>
      </c>
      <c r="K365" s="22">
        <f t="shared" si="124"/>
        <v>210</v>
      </c>
      <c r="L365" s="12"/>
      <c r="M365" s="40"/>
      <c r="P365" s="1" t="s">
        <v>0</v>
      </c>
      <c r="Q365" s="128"/>
      <c r="R365" s="128"/>
      <c r="S365" s="128"/>
      <c r="T365" s="2"/>
      <c r="U365" s="2"/>
      <c r="V365" s="2"/>
      <c r="W365" s="2"/>
      <c r="X365" s="2"/>
      <c r="Y365" s="2"/>
      <c r="Z365" s="2"/>
      <c r="AA365" s="2"/>
      <c r="AB365" s="3"/>
    </row>
    <row r="366" spans="1:28" x14ac:dyDescent="0.25">
      <c r="A366" s="80">
        <f t="shared" si="111"/>
        <v>30</v>
      </c>
      <c r="B366" s="26" t="s">
        <v>246</v>
      </c>
      <c r="C366" s="22">
        <v>108</v>
      </c>
      <c r="D366" s="65">
        <f t="shared" ref="D366" si="126">F366+H366+J366+L366</f>
        <v>1</v>
      </c>
      <c r="E366" s="17">
        <f t="shared" ref="E366" si="127">C366*D366</f>
        <v>108</v>
      </c>
      <c r="F366" s="25"/>
      <c r="G366" s="24"/>
      <c r="H366" s="12"/>
      <c r="I366" s="20"/>
      <c r="J366" s="12"/>
      <c r="K366" s="22"/>
      <c r="L366" s="12">
        <v>1</v>
      </c>
      <c r="M366" s="21">
        <f t="shared" ref="M366:M369" si="128">C366*L366</f>
        <v>108</v>
      </c>
      <c r="P366" s="1" t="s">
        <v>1</v>
      </c>
      <c r="Q366" s="128"/>
      <c r="R366" s="128"/>
      <c r="S366" s="128"/>
      <c r="T366" s="4" t="s">
        <v>2</v>
      </c>
      <c r="U366" s="5"/>
      <c r="V366" s="5"/>
      <c r="W366" s="5"/>
      <c r="X366" s="6"/>
      <c r="Y366" s="2"/>
      <c r="Z366" s="2"/>
      <c r="AA366" s="2"/>
      <c r="AB366" s="3"/>
    </row>
    <row r="367" spans="1:28" x14ac:dyDescent="0.25">
      <c r="A367" s="87">
        <f t="shared" si="111"/>
        <v>31</v>
      </c>
      <c r="B367" s="26" t="s">
        <v>83</v>
      </c>
      <c r="C367" s="22">
        <v>3.5</v>
      </c>
      <c r="D367" s="65">
        <f t="shared" ref="D367:D368" si="129">F367+H367+J367+L367</f>
        <v>22</v>
      </c>
      <c r="E367" s="17">
        <f t="shared" ref="E367:E368" si="130">C367*D367</f>
        <v>77</v>
      </c>
      <c r="F367" s="25"/>
      <c r="G367" s="24"/>
      <c r="H367" s="12">
        <v>10</v>
      </c>
      <c r="I367" s="20">
        <v>35</v>
      </c>
      <c r="J367" s="12"/>
      <c r="K367" s="22"/>
      <c r="L367" s="12">
        <v>12</v>
      </c>
      <c r="M367" s="21">
        <f t="shared" si="128"/>
        <v>42</v>
      </c>
      <c r="P367" s="7" t="s">
        <v>333</v>
      </c>
      <c r="Q367" s="129"/>
      <c r="R367" s="129"/>
      <c r="S367" s="129"/>
      <c r="T367" s="9" t="s">
        <v>4</v>
      </c>
      <c r="U367" s="4" t="s">
        <v>5</v>
      </c>
      <c r="V367" s="6"/>
      <c r="W367" s="4" t="s">
        <v>6</v>
      </c>
      <c r="X367" s="6"/>
      <c r="Y367" s="4" t="s">
        <v>7</v>
      </c>
      <c r="Z367" s="5"/>
      <c r="AA367" s="130"/>
      <c r="AB367" s="6"/>
    </row>
    <row r="368" spans="1:28" x14ac:dyDescent="0.25">
      <c r="A368" s="87">
        <f t="shared" si="111"/>
        <v>32</v>
      </c>
      <c r="B368" s="26" t="s">
        <v>97</v>
      </c>
      <c r="C368" s="22">
        <v>2.5</v>
      </c>
      <c r="D368" s="65">
        <f t="shared" si="129"/>
        <v>22</v>
      </c>
      <c r="E368" s="17">
        <f t="shared" si="130"/>
        <v>55</v>
      </c>
      <c r="F368" s="25"/>
      <c r="G368" s="24"/>
      <c r="H368" s="12">
        <v>10</v>
      </c>
      <c r="I368" s="20">
        <v>25</v>
      </c>
      <c r="J368" s="12"/>
      <c r="K368" s="22"/>
      <c r="L368" s="12">
        <v>12</v>
      </c>
      <c r="M368" s="21">
        <f t="shared" si="128"/>
        <v>30</v>
      </c>
      <c r="P368" s="10"/>
      <c r="Q368" s="131"/>
      <c r="R368" s="132"/>
      <c r="S368" s="131"/>
      <c r="T368" s="10"/>
      <c r="U368" s="119" t="s">
        <v>8</v>
      </c>
      <c r="V368" s="120"/>
      <c r="W368" s="120"/>
      <c r="X368" s="120"/>
      <c r="Y368" s="120"/>
      <c r="Z368" s="120"/>
      <c r="AA368" s="120"/>
      <c r="AB368" s="121"/>
    </row>
    <row r="369" spans="1:28" x14ac:dyDescent="0.25">
      <c r="A369" s="87">
        <f t="shared" si="111"/>
        <v>33</v>
      </c>
      <c r="B369" s="26" t="s">
        <v>278</v>
      </c>
      <c r="C369" s="22">
        <v>1348</v>
      </c>
      <c r="D369" s="65">
        <f t="shared" ref="D369" si="131">F369+H369+J369+L369</f>
        <v>4</v>
      </c>
      <c r="E369" s="17">
        <f t="shared" ref="E369" si="132">C369*D369</f>
        <v>5392</v>
      </c>
      <c r="F369" s="25"/>
      <c r="G369" s="24"/>
      <c r="H369" s="12">
        <v>1</v>
      </c>
      <c r="I369" s="20">
        <v>1348</v>
      </c>
      <c r="J369" s="12"/>
      <c r="K369" s="22"/>
      <c r="L369" s="12">
        <v>3</v>
      </c>
      <c r="M369" s="21">
        <f t="shared" si="128"/>
        <v>4044</v>
      </c>
      <c r="P369" s="104" t="s">
        <v>9</v>
      </c>
      <c r="Q369" s="133" t="s">
        <v>10</v>
      </c>
      <c r="R369" s="134" t="s">
        <v>11</v>
      </c>
      <c r="S369" s="133" t="s">
        <v>12</v>
      </c>
      <c r="T369" s="105" t="s">
        <v>13</v>
      </c>
      <c r="U369" s="118" t="s">
        <v>14</v>
      </c>
      <c r="V369" s="114"/>
      <c r="W369" s="111" t="s">
        <v>15</v>
      </c>
      <c r="X369" s="111"/>
      <c r="Y369" s="118" t="s">
        <v>16</v>
      </c>
      <c r="Z369" s="114"/>
      <c r="AA369" s="111" t="s">
        <v>17</v>
      </c>
      <c r="AB369" s="112"/>
    </row>
    <row r="370" spans="1:28" x14ac:dyDescent="0.25">
      <c r="A370" s="87"/>
      <c r="B370" s="26"/>
      <c r="C370" s="22"/>
      <c r="D370" s="66"/>
      <c r="E370" s="17"/>
      <c r="F370" s="25"/>
      <c r="G370" s="24"/>
      <c r="H370" s="12"/>
      <c r="I370" s="20"/>
      <c r="J370" s="12"/>
      <c r="K370" s="20"/>
      <c r="L370" s="12"/>
      <c r="M370" s="40"/>
      <c r="P370" s="107" t="s">
        <v>18</v>
      </c>
      <c r="Q370" s="135"/>
      <c r="R370" s="136"/>
      <c r="S370" s="135"/>
      <c r="T370" s="108"/>
      <c r="U370" s="14" t="s">
        <v>19</v>
      </c>
      <c r="V370" s="14" t="s">
        <v>20</v>
      </c>
      <c r="W370" s="14" t="s">
        <v>19</v>
      </c>
      <c r="X370" s="109" t="s">
        <v>20</v>
      </c>
      <c r="Y370" s="14" t="s">
        <v>19</v>
      </c>
      <c r="Z370" s="109" t="s">
        <v>20</v>
      </c>
      <c r="AA370" s="14" t="s">
        <v>19</v>
      </c>
      <c r="AB370" s="110" t="s">
        <v>20</v>
      </c>
    </row>
    <row r="371" spans="1:28" x14ac:dyDescent="0.25">
      <c r="A371" s="80"/>
      <c r="B371" s="26"/>
      <c r="C371" s="22"/>
      <c r="D371" s="66"/>
      <c r="E371" s="17"/>
      <c r="F371" s="25"/>
      <c r="G371" s="24"/>
      <c r="H371" s="12"/>
      <c r="I371" s="20"/>
      <c r="J371" s="12"/>
      <c r="K371" s="20"/>
      <c r="L371" s="12"/>
      <c r="M371" s="40"/>
      <c r="P371" s="104">
        <v>1</v>
      </c>
      <c r="Q371" s="137" t="s">
        <v>334</v>
      </c>
      <c r="R371" s="138">
        <v>202</v>
      </c>
      <c r="S371" s="139">
        <f t="shared" ref="S371:S392" si="133">SUM(U371+Y371+AA371)</f>
        <v>25</v>
      </c>
      <c r="T371" s="17">
        <f t="shared" ref="T371:T392" si="134">R371*S371</f>
        <v>5050</v>
      </c>
      <c r="U371" s="104">
        <v>5</v>
      </c>
      <c r="V371" s="24">
        <f t="shared" ref="V371:V392" si="135">U371*R371</f>
        <v>1010</v>
      </c>
      <c r="W371" s="12"/>
      <c r="X371" s="20"/>
      <c r="Y371" s="12">
        <v>20</v>
      </c>
      <c r="Z371" s="20">
        <f t="shared" ref="Z371:Z392" si="136">Y371*R371</f>
        <v>4040</v>
      </c>
      <c r="AA371" s="19"/>
      <c r="AB371" s="21"/>
    </row>
    <row r="372" spans="1:28" x14ac:dyDescent="0.25">
      <c r="A372" s="76"/>
      <c r="B372" s="27"/>
      <c r="C372" s="28"/>
      <c r="D372" s="69"/>
      <c r="E372" s="17"/>
      <c r="F372" s="27"/>
      <c r="G372" s="28"/>
      <c r="H372" s="13"/>
      <c r="I372" s="28"/>
      <c r="J372" s="13"/>
      <c r="K372" s="28"/>
      <c r="L372" s="13"/>
      <c r="M372" s="41"/>
      <c r="P372" s="104">
        <v>2</v>
      </c>
      <c r="Q372" s="137" t="s">
        <v>335</v>
      </c>
      <c r="R372" s="138">
        <v>205</v>
      </c>
      <c r="S372" s="139">
        <f t="shared" si="133"/>
        <v>10</v>
      </c>
      <c r="T372" s="17">
        <f t="shared" si="134"/>
        <v>2050</v>
      </c>
      <c r="U372" s="104"/>
      <c r="V372" s="24">
        <f t="shared" si="135"/>
        <v>0</v>
      </c>
      <c r="W372" s="12"/>
      <c r="X372" s="20"/>
      <c r="Y372" s="12">
        <v>5</v>
      </c>
      <c r="Z372" s="20">
        <f t="shared" si="136"/>
        <v>1025</v>
      </c>
      <c r="AA372" s="12">
        <v>5</v>
      </c>
      <c r="AB372" s="21">
        <v>1025</v>
      </c>
    </row>
    <row r="373" spans="1:28" x14ac:dyDescent="0.25">
      <c r="A373" s="4" t="s">
        <v>21</v>
      </c>
      <c r="B373" s="5"/>
      <c r="C373" s="5"/>
      <c r="D373" s="68"/>
      <c r="E373" s="30">
        <f>SUM(E337:E372)</f>
        <v>20103.2</v>
      </c>
      <c r="F373" s="5"/>
      <c r="G373" s="30">
        <f>SUM(G337:G367)</f>
        <v>4311.25</v>
      </c>
      <c r="H373" s="5"/>
      <c r="I373" s="30">
        <f>SUM(I342:I372)</f>
        <v>3603.25</v>
      </c>
      <c r="J373" s="78"/>
      <c r="K373" s="30">
        <f>SUM(K337:K366)</f>
        <v>889</v>
      </c>
      <c r="L373" s="78"/>
      <c r="M373" s="44">
        <f>SUM(M337:M372)</f>
        <v>11300.2</v>
      </c>
      <c r="P373" s="104">
        <v>3</v>
      </c>
      <c r="Q373" s="137" t="s">
        <v>336</v>
      </c>
      <c r="R373" s="138">
        <v>150</v>
      </c>
      <c r="S373" s="139">
        <f t="shared" si="133"/>
        <v>1</v>
      </c>
      <c r="T373" s="17">
        <f t="shared" si="134"/>
        <v>150</v>
      </c>
      <c r="U373" s="104"/>
      <c r="V373" s="24">
        <f t="shared" si="135"/>
        <v>0</v>
      </c>
      <c r="W373" s="12"/>
      <c r="X373" s="20"/>
      <c r="Y373" s="12">
        <v>1</v>
      </c>
      <c r="Z373" s="20">
        <f t="shared" si="136"/>
        <v>150</v>
      </c>
      <c r="AA373" s="19"/>
      <c r="AB373" s="21"/>
    </row>
    <row r="374" spans="1:28" x14ac:dyDescent="0.25">
      <c r="A374" s="31"/>
      <c r="B374" s="11" t="s">
        <v>22</v>
      </c>
      <c r="C374" s="11"/>
      <c r="D374" s="62"/>
      <c r="E374" s="11"/>
      <c r="F374" s="11"/>
      <c r="G374" s="11"/>
      <c r="H374" s="11"/>
      <c r="I374" s="2"/>
      <c r="J374" s="56"/>
      <c r="K374" s="2"/>
      <c r="L374" s="56"/>
      <c r="M374" s="3"/>
      <c r="P374" s="104">
        <v>4</v>
      </c>
      <c r="Q374" s="137" t="s">
        <v>87</v>
      </c>
      <c r="R374" s="138">
        <v>150</v>
      </c>
      <c r="S374" s="139">
        <f t="shared" si="133"/>
        <v>2</v>
      </c>
      <c r="T374" s="17">
        <f t="shared" si="134"/>
        <v>300</v>
      </c>
      <c r="U374" s="104"/>
      <c r="V374" s="24">
        <f t="shared" si="135"/>
        <v>0</v>
      </c>
      <c r="W374" s="12"/>
      <c r="X374" s="20"/>
      <c r="Y374" s="12">
        <v>2</v>
      </c>
      <c r="Z374" s="20">
        <f t="shared" si="136"/>
        <v>300</v>
      </c>
      <c r="AA374" s="19"/>
      <c r="AB374" s="21"/>
    </row>
    <row r="375" spans="1:28" x14ac:dyDescent="0.25">
      <c r="A375" s="31"/>
      <c r="B375" s="11"/>
      <c r="C375" s="11"/>
      <c r="D375" s="62"/>
      <c r="E375" s="11"/>
      <c r="F375" s="11"/>
      <c r="G375" s="11"/>
      <c r="H375" s="11" t="s">
        <v>23</v>
      </c>
      <c r="I375" s="11"/>
      <c r="J375" s="72"/>
      <c r="K375" s="11"/>
      <c r="L375" s="72"/>
      <c r="M375" s="32"/>
      <c r="P375" s="104">
        <v>5</v>
      </c>
      <c r="Q375" s="137" t="s">
        <v>337</v>
      </c>
      <c r="R375" s="138">
        <v>685.5</v>
      </c>
      <c r="S375" s="139">
        <f t="shared" si="133"/>
        <v>2</v>
      </c>
      <c r="T375" s="17">
        <f t="shared" si="134"/>
        <v>1371</v>
      </c>
      <c r="U375" s="104">
        <v>1</v>
      </c>
      <c r="V375" s="24">
        <f t="shared" si="135"/>
        <v>685.5</v>
      </c>
      <c r="W375" s="12"/>
      <c r="X375" s="20"/>
      <c r="Y375" s="12">
        <v>1</v>
      </c>
      <c r="Z375" s="20">
        <f t="shared" si="136"/>
        <v>685.5</v>
      </c>
      <c r="AA375" s="19"/>
      <c r="AB375" s="21"/>
    </row>
    <row r="376" spans="1:28" x14ac:dyDescent="0.25">
      <c r="A376" s="31"/>
      <c r="B376" s="11"/>
      <c r="C376" s="11"/>
      <c r="D376" s="62"/>
      <c r="E376" s="11"/>
      <c r="F376" s="11"/>
      <c r="G376" s="11"/>
      <c r="H376" s="11"/>
      <c r="I376" s="111" t="s">
        <v>268</v>
      </c>
      <c r="J376" s="111"/>
      <c r="K376" s="111"/>
      <c r="L376" s="111"/>
      <c r="M376" s="112"/>
      <c r="P376" s="104">
        <v>6</v>
      </c>
      <c r="Q376" s="137" t="s">
        <v>183</v>
      </c>
      <c r="R376" s="138">
        <v>25</v>
      </c>
      <c r="S376" s="139">
        <f t="shared" si="133"/>
        <v>20</v>
      </c>
      <c r="T376" s="17">
        <f t="shared" si="134"/>
        <v>500</v>
      </c>
      <c r="U376" s="104">
        <v>10</v>
      </c>
      <c r="V376" s="24">
        <f t="shared" si="135"/>
        <v>250</v>
      </c>
      <c r="W376" s="12"/>
      <c r="X376" s="20"/>
      <c r="Y376" s="12">
        <v>10</v>
      </c>
      <c r="Z376" s="20">
        <f t="shared" si="136"/>
        <v>250</v>
      </c>
      <c r="AA376" s="19"/>
      <c r="AB376" s="21"/>
    </row>
    <row r="377" spans="1:28" x14ac:dyDescent="0.25">
      <c r="A377" s="7"/>
      <c r="B377" s="8"/>
      <c r="C377" s="8"/>
      <c r="D377" s="61"/>
      <c r="E377" s="8"/>
      <c r="F377" s="8"/>
      <c r="G377" s="8"/>
      <c r="H377" s="8"/>
      <c r="I377" s="113" t="s">
        <v>51</v>
      </c>
      <c r="J377" s="113"/>
      <c r="K377" s="113"/>
      <c r="L377" s="113"/>
      <c r="M377" s="114"/>
      <c r="P377" s="104">
        <v>7</v>
      </c>
      <c r="Q377" s="137" t="s">
        <v>338</v>
      </c>
      <c r="R377" s="138">
        <v>100</v>
      </c>
      <c r="S377" s="139">
        <f t="shared" si="133"/>
        <v>2</v>
      </c>
      <c r="T377" s="17">
        <f t="shared" si="134"/>
        <v>200</v>
      </c>
      <c r="U377" s="104"/>
      <c r="V377" s="24">
        <f t="shared" si="135"/>
        <v>0</v>
      </c>
      <c r="W377" s="12"/>
      <c r="X377" s="20"/>
      <c r="Y377" s="12">
        <v>2</v>
      </c>
      <c r="Z377" s="20">
        <f t="shared" si="136"/>
        <v>200</v>
      </c>
      <c r="AA377" s="19"/>
      <c r="AB377" s="21"/>
    </row>
    <row r="378" spans="1:28" x14ac:dyDescent="0.25">
      <c r="P378" s="104">
        <v>8</v>
      </c>
      <c r="Q378" s="137" t="s">
        <v>339</v>
      </c>
      <c r="R378" s="138">
        <v>3.5</v>
      </c>
      <c r="S378" s="139">
        <f t="shared" si="133"/>
        <v>100</v>
      </c>
      <c r="T378" s="17">
        <f t="shared" si="134"/>
        <v>350</v>
      </c>
      <c r="U378" s="104"/>
      <c r="V378" s="24">
        <f t="shared" si="135"/>
        <v>0</v>
      </c>
      <c r="W378" s="12"/>
      <c r="X378" s="20"/>
      <c r="Y378" s="12">
        <v>100</v>
      </c>
      <c r="Z378" s="20">
        <f t="shared" si="136"/>
        <v>350</v>
      </c>
      <c r="AA378" s="19"/>
      <c r="AB378" s="21"/>
    </row>
    <row r="379" spans="1:28" x14ac:dyDescent="0.25">
      <c r="P379" s="104">
        <v>9</v>
      </c>
      <c r="Q379" s="137" t="s">
        <v>340</v>
      </c>
      <c r="R379" s="138">
        <v>350</v>
      </c>
      <c r="S379" s="139">
        <f t="shared" si="133"/>
        <v>1</v>
      </c>
      <c r="T379" s="17">
        <f t="shared" si="134"/>
        <v>350</v>
      </c>
      <c r="U379" s="104"/>
      <c r="V379" s="24">
        <f t="shared" si="135"/>
        <v>0</v>
      </c>
      <c r="W379" s="12"/>
      <c r="X379" s="20"/>
      <c r="Y379" s="12">
        <v>1</v>
      </c>
      <c r="Z379" s="20">
        <f t="shared" si="136"/>
        <v>350</v>
      </c>
      <c r="AA379" s="19"/>
      <c r="AB379" s="21"/>
    </row>
    <row r="380" spans="1:28" x14ac:dyDescent="0.25">
      <c r="P380" s="104">
        <v>10</v>
      </c>
      <c r="Q380" s="137" t="s">
        <v>341</v>
      </c>
      <c r="R380" s="138">
        <v>68</v>
      </c>
      <c r="S380" s="139">
        <f t="shared" si="133"/>
        <v>2</v>
      </c>
      <c r="T380" s="17">
        <f t="shared" si="134"/>
        <v>136</v>
      </c>
      <c r="U380" s="104">
        <v>1</v>
      </c>
      <c r="V380" s="24">
        <f t="shared" si="135"/>
        <v>68</v>
      </c>
      <c r="W380" s="12"/>
      <c r="X380" s="20"/>
      <c r="Y380" s="12"/>
      <c r="Z380" s="20">
        <f t="shared" si="136"/>
        <v>0</v>
      </c>
      <c r="AA380" s="12">
        <v>1</v>
      </c>
      <c r="AB380" s="21">
        <v>68</v>
      </c>
    </row>
    <row r="381" spans="1:28" x14ac:dyDescent="0.25">
      <c r="A381" s="37" t="s">
        <v>43</v>
      </c>
      <c r="B381" s="2"/>
      <c r="C381" s="2"/>
      <c r="D381" s="60"/>
      <c r="E381" s="2"/>
      <c r="F381" s="2"/>
      <c r="G381" s="2"/>
      <c r="H381" s="2"/>
      <c r="I381" s="2"/>
      <c r="J381" s="56"/>
      <c r="K381" s="2"/>
      <c r="L381" s="56"/>
      <c r="M381" s="3"/>
      <c r="P381" s="104">
        <v>11</v>
      </c>
      <c r="Q381" s="137" t="s">
        <v>342</v>
      </c>
      <c r="R381" s="138">
        <v>35</v>
      </c>
      <c r="S381" s="139">
        <f t="shared" si="133"/>
        <v>4</v>
      </c>
      <c r="T381" s="17">
        <f t="shared" si="134"/>
        <v>140</v>
      </c>
      <c r="U381" s="104"/>
      <c r="V381" s="24">
        <f t="shared" si="135"/>
        <v>0</v>
      </c>
      <c r="W381" s="12"/>
      <c r="X381" s="20"/>
      <c r="Y381" s="12">
        <v>4</v>
      </c>
      <c r="Z381" s="20">
        <f t="shared" si="136"/>
        <v>140</v>
      </c>
      <c r="AA381" s="19"/>
      <c r="AB381" s="21"/>
    </row>
    <row r="382" spans="1:28" x14ac:dyDescent="0.25">
      <c r="A382" s="115" t="s">
        <v>44</v>
      </c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7"/>
      <c r="P382" s="104">
        <v>12</v>
      </c>
      <c r="Q382" s="137" t="s">
        <v>343</v>
      </c>
      <c r="R382" s="138">
        <v>20</v>
      </c>
      <c r="S382" s="139">
        <f t="shared" si="133"/>
        <v>2</v>
      </c>
      <c r="T382" s="17">
        <f t="shared" si="134"/>
        <v>40</v>
      </c>
      <c r="U382" s="104"/>
      <c r="V382" s="24">
        <f t="shared" si="135"/>
        <v>0</v>
      </c>
      <c r="W382" s="12"/>
      <c r="X382" s="20"/>
      <c r="Y382" s="12">
        <v>2</v>
      </c>
      <c r="Z382" s="20">
        <f t="shared" si="136"/>
        <v>40</v>
      </c>
      <c r="AA382" s="19"/>
      <c r="AB382" s="21"/>
    </row>
    <row r="383" spans="1:28" x14ac:dyDescent="0.25">
      <c r="A383" s="118" t="s">
        <v>331</v>
      </c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4"/>
      <c r="P383" s="104">
        <v>13</v>
      </c>
      <c r="Q383" s="137" t="s">
        <v>47</v>
      </c>
      <c r="R383" s="138">
        <v>45</v>
      </c>
      <c r="S383" s="139">
        <f t="shared" si="133"/>
        <v>3</v>
      </c>
      <c r="T383" s="17">
        <f t="shared" si="134"/>
        <v>135</v>
      </c>
      <c r="U383" s="104"/>
      <c r="V383" s="24">
        <f t="shared" si="135"/>
        <v>0</v>
      </c>
      <c r="W383" s="12"/>
      <c r="X383" s="20"/>
      <c r="Y383" s="12">
        <v>3</v>
      </c>
      <c r="Z383" s="20">
        <f t="shared" si="136"/>
        <v>135</v>
      </c>
      <c r="AA383" s="19"/>
      <c r="AB383" s="21"/>
    </row>
    <row r="384" spans="1:28" x14ac:dyDescent="0.25">
      <c r="A384" s="1" t="s">
        <v>0</v>
      </c>
      <c r="B384" s="2"/>
      <c r="C384" s="2"/>
      <c r="D384" s="60"/>
      <c r="E384" s="2"/>
      <c r="F384" s="2"/>
      <c r="G384" s="2"/>
      <c r="H384" s="2"/>
      <c r="I384" s="2"/>
      <c r="J384" s="56"/>
      <c r="K384" s="2"/>
      <c r="L384" s="56"/>
      <c r="M384" s="3"/>
      <c r="P384" s="104">
        <v>14</v>
      </c>
      <c r="Q384" s="137" t="s">
        <v>344</v>
      </c>
      <c r="R384" s="138">
        <v>63</v>
      </c>
      <c r="S384" s="139">
        <f t="shared" si="133"/>
        <v>15</v>
      </c>
      <c r="T384" s="17">
        <f t="shared" si="134"/>
        <v>945</v>
      </c>
      <c r="U384" s="104">
        <v>5</v>
      </c>
      <c r="V384" s="24">
        <f t="shared" si="135"/>
        <v>315</v>
      </c>
      <c r="W384" s="12"/>
      <c r="X384" s="20"/>
      <c r="Y384" s="12">
        <v>10</v>
      </c>
      <c r="Z384" s="20">
        <f t="shared" si="136"/>
        <v>630</v>
      </c>
      <c r="AA384" s="19"/>
      <c r="AB384" s="21"/>
    </row>
    <row r="385" spans="1:28" x14ac:dyDescent="0.25">
      <c r="A385" s="1" t="s">
        <v>1</v>
      </c>
      <c r="B385" s="2"/>
      <c r="C385" s="2"/>
      <c r="D385" s="60"/>
      <c r="E385" s="4" t="s">
        <v>2</v>
      </c>
      <c r="F385" s="5"/>
      <c r="G385" s="5"/>
      <c r="H385" s="5"/>
      <c r="I385" s="6"/>
      <c r="J385" s="56"/>
      <c r="K385" s="2"/>
      <c r="L385" s="56"/>
      <c r="M385" s="3"/>
      <c r="P385" s="104">
        <v>15</v>
      </c>
      <c r="Q385" s="137" t="s">
        <v>123</v>
      </c>
      <c r="R385" s="138">
        <v>620</v>
      </c>
      <c r="S385" s="139">
        <f t="shared" si="133"/>
        <v>5</v>
      </c>
      <c r="T385" s="17">
        <f t="shared" si="134"/>
        <v>3100</v>
      </c>
      <c r="U385" s="104">
        <v>5</v>
      </c>
      <c r="V385" s="24">
        <f t="shared" si="135"/>
        <v>3100</v>
      </c>
      <c r="W385" s="12"/>
      <c r="X385" s="20"/>
      <c r="Y385" s="12"/>
      <c r="Z385" s="20">
        <f t="shared" si="136"/>
        <v>0</v>
      </c>
      <c r="AA385" s="19"/>
      <c r="AB385" s="21"/>
    </row>
    <row r="386" spans="1:28" x14ac:dyDescent="0.25">
      <c r="A386" s="7" t="s">
        <v>54</v>
      </c>
      <c r="B386" s="8"/>
      <c r="C386" s="8"/>
      <c r="D386" s="61"/>
      <c r="E386" s="9" t="s">
        <v>4</v>
      </c>
      <c r="F386" s="4" t="s">
        <v>5</v>
      </c>
      <c r="G386" s="6"/>
      <c r="H386" s="4" t="s">
        <v>6</v>
      </c>
      <c r="I386" s="6"/>
      <c r="J386" s="77" t="s">
        <v>7</v>
      </c>
      <c r="K386" s="5"/>
      <c r="L386" s="58"/>
      <c r="M386" s="6"/>
      <c r="P386" s="104">
        <v>16</v>
      </c>
      <c r="Q386" s="137" t="s">
        <v>345</v>
      </c>
      <c r="R386" s="138">
        <v>235</v>
      </c>
      <c r="S386" s="139">
        <f t="shared" si="133"/>
        <v>4</v>
      </c>
      <c r="T386" s="17">
        <f t="shared" si="134"/>
        <v>940</v>
      </c>
      <c r="U386" s="104">
        <v>2</v>
      </c>
      <c r="V386" s="24">
        <f t="shared" si="135"/>
        <v>470</v>
      </c>
      <c r="W386" s="12"/>
      <c r="X386" s="20"/>
      <c r="Y386" s="12">
        <v>2</v>
      </c>
      <c r="Z386" s="20">
        <f t="shared" si="136"/>
        <v>470</v>
      </c>
      <c r="AA386" s="19"/>
      <c r="AB386" s="21"/>
    </row>
    <row r="387" spans="1:28" x14ac:dyDescent="0.25">
      <c r="A387" s="10"/>
      <c r="B387" s="11"/>
      <c r="C387" s="10"/>
      <c r="D387" s="62"/>
      <c r="E387" s="10"/>
      <c r="F387" s="119" t="s">
        <v>8</v>
      </c>
      <c r="G387" s="120"/>
      <c r="H387" s="120"/>
      <c r="I387" s="120"/>
      <c r="J387" s="120"/>
      <c r="K387" s="120"/>
      <c r="L387" s="120"/>
      <c r="M387" s="121"/>
      <c r="P387" s="104">
        <v>17</v>
      </c>
      <c r="Q387" s="137" t="s">
        <v>261</v>
      </c>
      <c r="R387" s="138">
        <v>85</v>
      </c>
      <c r="S387" s="139">
        <f t="shared" si="133"/>
        <v>20</v>
      </c>
      <c r="T387" s="17">
        <f t="shared" si="134"/>
        <v>1700</v>
      </c>
      <c r="U387" s="104">
        <v>10</v>
      </c>
      <c r="V387" s="24">
        <f t="shared" si="135"/>
        <v>850</v>
      </c>
      <c r="W387" s="12"/>
      <c r="X387" s="20"/>
      <c r="Y387" s="12">
        <v>10</v>
      </c>
      <c r="Z387" s="20">
        <f t="shared" si="136"/>
        <v>850</v>
      </c>
      <c r="AA387" s="19"/>
      <c r="AB387" s="21"/>
    </row>
    <row r="388" spans="1:28" x14ac:dyDescent="0.25">
      <c r="A388" s="80" t="s">
        <v>9</v>
      </c>
      <c r="B388" s="12" t="s">
        <v>10</v>
      </c>
      <c r="C388" s="72" t="s">
        <v>11</v>
      </c>
      <c r="D388" s="63" t="s">
        <v>12</v>
      </c>
      <c r="E388" s="72" t="s">
        <v>13</v>
      </c>
      <c r="F388" s="118" t="s">
        <v>14</v>
      </c>
      <c r="G388" s="114"/>
      <c r="H388" s="111" t="s">
        <v>15</v>
      </c>
      <c r="I388" s="111"/>
      <c r="J388" s="118" t="s">
        <v>16</v>
      </c>
      <c r="K388" s="114"/>
      <c r="L388" s="111" t="s">
        <v>17</v>
      </c>
      <c r="M388" s="112"/>
      <c r="P388" s="104">
        <v>18</v>
      </c>
      <c r="Q388" s="137" t="s">
        <v>346</v>
      </c>
      <c r="R388" s="138">
        <v>232</v>
      </c>
      <c r="S388" s="139">
        <f t="shared" si="133"/>
        <v>2</v>
      </c>
      <c r="T388" s="17">
        <f t="shared" si="134"/>
        <v>464</v>
      </c>
      <c r="U388" s="104"/>
      <c r="V388" s="24">
        <f t="shared" si="135"/>
        <v>0</v>
      </c>
      <c r="W388" s="12"/>
      <c r="X388" s="20"/>
      <c r="Y388" s="12">
        <v>2</v>
      </c>
      <c r="Z388" s="20">
        <f t="shared" si="136"/>
        <v>464</v>
      </c>
      <c r="AA388" s="19"/>
      <c r="AB388" s="21"/>
    </row>
    <row r="389" spans="1:28" x14ac:dyDescent="0.25">
      <c r="A389" s="76" t="s">
        <v>18</v>
      </c>
      <c r="B389" s="13"/>
      <c r="C389" s="74"/>
      <c r="D389" s="64"/>
      <c r="E389" s="74"/>
      <c r="F389" s="14" t="s">
        <v>19</v>
      </c>
      <c r="G389" s="77" t="s">
        <v>20</v>
      </c>
      <c r="H389" s="14" t="s">
        <v>19</v>
      </c>
      <c r="I389" s="78" t="s">
        <v>20</v>
      </c>
      <c r="J389" s="14" t="s">
        <v>19</v>
      </c>
      <c r="K389" s="78" t="s">
        <v>20</v>
      </c>
      <c r="L389" s="14" t="s">
        <v>19</v>
      </c>
      <c r="M389" s="79" t="s">
        <v>20</v>
      </c>
      <c r="P389" s="104">
        <v>19</v>
      </c>
      <c r="Q389" s="137" t="s">
        <v>347</v>
      </c>
      <c r="R389" s="138">
        <v>60</v>
      </c>
      <c r="S389" s="139">
        <f t="shared" si="133"/>
        <v>4</v>
      </c>
      <c r="T389" s="17">
        <f t="shared" si="134"/>
        <v>240</v>
      </c>
      <c r="U389" s="104">
        <v>4</v>
      </c>
      <c r="V389" s="24">
        <f t="shared" si="135"/>
        <v>240</v>
      </c>
      <c r="W389" s="12"/>
      <c r="X389" s="20"/>
      <c r="Y389" s="12"/>
      <c r="Z389" s="20">
        <f t="shared" si="136"/>
        <v>0</v>
      </c>
      <c r="AA389" s="19"/>
      <c r="AB389" s="21"/>
    </row>
    <row r="390" spans="1:28" x14ac:dyDescent="0.25">
      <c r="A390" s="80">
        <v>1</v>
      </c>
      <c r="B390" s="15" t="s">
        <v>65</v>
      </c>
      <c r="C390" s="39">
        <v>37.25</v>
      </c>
      <c r="D390" s="65">
        <f t="shared" ref="D390:D402" si="137">F390+H390+J390+L390</f>
        <v>16</v>
      </c>
      <c r="E390" s="17">
        <f>C390*D390</f>
        <v>596</v>
      </c>
      <c r="F390" s="80">
        <v>6</v>
      </c>
      <c r="G390" s="18">
        <f>F390*C390</f>
        <v>223.5</v>
      </c>
      <c r="H390" s="19"/>
      <c r="I390" s="20"/>
      <c r="J390" s="12"/>
      <c r="K390" s="16"/>
      <c r="L390" s="12">
        <v>10</v>
      </c>
      <c r="M390" s="21">
        <f>C390*L390</f>
        <v>372.5</v>
      </c>
      <c r="P390" s="104">
        <v>20</v>
      </c>
      <c r="Q390" s="137" t="s">
        <v>348</v>
      </c>
      <c r="R390" s="138">
        <v>170</v>
      </c>
      <c r="S390" s="139">
        <f t="shared" si="133"/>
        <v>2</v>
      </c>
      <c r="T390" s="17">
        <f t="shared" si="134"/>
        <v>340</v>
      </c>
      <c r="U390" s="104"/>
      <c r="V390" s="24">
        <f t="shared" si="135"/>
        <v>0</v>
      </c>
      <c r="W390" s="12"/>
      <c r="X390" s="20"/>
      <c r="Y390" s="12">
        <v>2</v>
      </c>
      <c r="Z390" s="20">
        <f t="shared" si="136"/>
        <v>340</v>
      </c>
      <c r="AA390" s="19"/>
      <c r="AB390" s="21"/>
    </row>
    <row r="391" spans="1:28" x14ac:dyDescent="0.25">
      <c r="A391" s="80">
        <f>A390+1</f>
        <v>2</v>
      </c>
      <c r="B391" s="15" t="s">
        <v>70</v>
      </c>
      <c r="C391" s="39">
        <v>4.3</v>
      </c>
      <c r="D391" s="65">
        <f t="shared" si="137"/>
        <v>100</v>
      </c>
      <c r="E391" s="17">
        <f>C391*D391</f>
        <v>430</v>
      </c>
      <c r="F391" s="80">
        <v>50</v>
      </c>
      <c r="G391" s="24">
        <f>F391*C391</f>
        <v>215</v>
      </c>
      <c r="H391" s="19"/>
      <c r="I391" s="20"/>
      <c r="J391" s="12"/>
      <c r="K391" s="22"/>
      <c r="L391" s="12">
        <v>50</v>
      </c>
      <c r="M391" s="21">
        <f>C391*L391</f>
        <v>215</v>
      </c>
      <c r="P391" s="104">
        <v>21</v>
      </c>
      <c r="Q391" s="137" t="s">
        <v>349</v>
      </c>
      <c r="R391" s="138">
        <v>15</v>
      </c>
      <c r="S391" s="139">
        <f t="shared" si="133"/>
        <v>20</v>
      </c>
      <c r="T391" s="17">
        <f t="shared" si="134"/>
        <v>300</v>
      </c>
      <c r="U391" s="104">
        <v>10</v>
      </c>
      <c r="V391" s="24">
        <f t="shared" si="135"/>
        <v>150</v>
      </c>
      <c r="W391" s="19"/>
      <c r="X391" s="20"/>
      <c r="Y391" s="12"/>
      <c r="Z391" s="20">
        <f t="shared" si="136"/>
        <v>0</v>
      </c>
      <c r="AA391" s="12">
        <v>10</v>
      </c>
      <c r="AB391" s="21">
        <v>150</v>
      </c>
    </row>
    <row r="392" spans="1:28" x14ac:dyDescent="0.25">
      <c r="A392" s="80">
        <f t="shared" ref="A392:A410" si="138">A391+1</f>
        <v>3</v>
      </c>
      <c r="B392" s="15" t="s">
        <v>84</v>
      </c>
      <c r="C392" s="39">
        <v>266</v>
      </c>
      <c r="D392" s="65">
        <f t="shared" si="137"/>
        <v>1</v>
      </c>
      <c r="E392" s="17">
        <f t="shared" ref="E392:E402" si="139">C392*D392</f>
        <v>266</v>
      </c>
      <c r="F392" s="80">
        <v>1</v>
      </c>
      <c r="G392" s="24">
        <f t="shared" ref="G392:G401" si="140">F392*C392</f>
        <v>266</v>
      </c>
      <c r="H392" s="19"/>
      <c r="I392" s="20"/>
      <c r="J392" s="12"/>
      <c r="K392" s="22"/>
      <c r="L392" s="12"/>
      <c r="M392" s="21"/>
      <c r="P392" s="104">
        <v>22</v>
      </c>
      <c r="Q392" s="137" t="s">
        <v>350</v>
      </c>
      <c r="R392" s="138">
        <v>800</v>
      </c>
      <c r="S392" s="139">
        <f t="shared" si="133"/>
        <v>5</v>
      </c>
      <c r="T392" s="17">
        <f t="shared" si="134"/>
        <v>4000</v>
      </c>
      <c r="U392" s="104">
        <v>5</v>
      </c>
      <c r="V392" s="24">
        <f t="shared" si="135"/>
        <v>4000</v>
      </c>
      <c r="W392" s="19"/>
      <c r="X392" s="20"/>
      <c r="Y392" s="12"/>
      <c r="Z392" s="20">
        <f t="shared" si="136"/>
        <v>0</v>
      </c>
      <c r="AA392" s="19"/>
      <c r="AB392" s="21"/>
    </row>
    <row r="393" spans="1:28" x14ac:dyDescent="0.25">
      <c r="A393" s="80">
        <f t="shared" si="138"/>
        <v>4</v>
      </c>
      <c r="B393" s="15" t="s">
        <v>77</v>
      </c>
      <c r="C393" s="39">
        <v>20</v>
      </c>
      <c r="D393" s="65">
        <f t="shared" si="137"/>
        <v>4</v>
      </c>
      <c r="E393" s="17">
        <f t="shared" si="139"/>
        <v>80</v>
      </c>
      <c r="F393" s="80">
        <v>3</v>
      </c>
      <c r="G393" s="24">
        <f t="shared" si="140"/>
        <v>60</v>
      </c>
      <c r="H393" s="19"/>
      <c r="I393" s="20"/>
      <c r="J393" s="12"/>
      <c r="K393" s="22"/>
      <c r="L393" s="12">
        <v>1</v>
      </c>
      <c r="M393" s="21">
        <f t="shared" ref="M393:M394" si="141">C393*L393</f>
        <v>20</v>
      </c>
      <c r="P393" s="4" t="s">
        <v>21</v>
      </c>
      <c r="Q393" s="140"/>
      <c r="R393" s="140"/>
      <c r="S393" s="140"/>
      <c r="T393" s="30">
        <f>SUM(T371:T392)</f>
        <v>22801</v>
      </c>
      <c r="U393" s="5"/>
      <c r="V393" s="30">
        <f>SUM(V371:V392)</f>
        <v>11138.5</v>
      </c>
      <c r="W393" s="5"/>
      <c r="X393" s="5"/>
      <c r="Y393" s="5"/>
      <c r="Z393" s="30">
        <f>SUM(Z371:Z392)</f>
        <v>10419.5</v>
      </c>
      <c r="AA393" s="5"/>
      <c r="AB393" s="44">
        <f>SUM(AB372:AB392)</f>
        <v>1243</v>
      </c>
    </row>
    <row r="394" spans="1:28" x14ac:dyDescent="0.25">
      <c r="A394" s="80">
        <f t="shared" si="138"/>
        <v>5</v>
      </c>
      <c r="B394" s="15" t="s">
        <v>78</v>
      </c>
      <c r="C394" s="39">
        <v>9</v>
      </c>
      <c r="D394" s="65">
        <f t="shared" si="137"/>
        <v>4</v>
      </c>
      <c r="E394" s="17">
        <f t="shared" si="139"/>
        <v>36</v>
      </c>
      <c r="F394" s="80">
        <v>3</v>
      </c>
      <c r="G394" s="24">
        <f t="shared" si="140"/>
        <v>27</v>
      </c>
      <c r="H394" s="19"/>
      <c r="I394" s="20"/>
      <c r="J394" s="12"/>
      <c r="K394" s="22"/>
      <c r="L394" s="12">
        <v>1</v>
      </c>
      <c r="M394" s="21">
        <f t="shared" si="141"/>
        <v>9</v>
      </c>
      <c r="P394" s="31"/>
      <c r="Q394" s="131" t="s">
        <v>22</v>
      </c>
      <c r="R394" s="131"/>
      <c r="S394" s="131"/>
      <c r="T394" s="2"/>
      <c r="U394" s="11"/>
      <c r="V394" s="11"/>
      <c r="W394" s="11"/>
      <c r="X394" s="2"/>
      <c r="Y394" s="2"/>
      <c r="Z394" s="2"/>
      <c r="AA394" s="2"/>
      <c r="AB394" s="3"/>
    </row>
    <row r="395" spans="1:28" x14ac:dyDescent="0.25">
      <c r="A395" s="80">
        <f t="shared" si="138"/>
        <v>6</v>
      </c>
      <c r="B395" s="15" t="s">
        <v>138</v>
      </c>
      <c r="C395" s="39">
        <v>48</v>
      </c>
      <c r="D395" s="65">
        <f t="shared" si="137"/>
        <v>2</v>
      </c>
      <c r="E395" s="17">
        <f t="shared" si="139"/>
        <v>96</v>
      </c>
      <c r="F395" s="80">
        <v>2</v>
      </c>
      <c r="G395" s="24">
        <f t="shared" si="140"/>
        <v>96</v>
      </c>
      <c r="H395" s="19"/>
      <c r="I395" s="20"/>
      <c r="J395" s="12"/>
      <c r="K395" s="22"/>
      <c r="L395" s="12"/>
      <c r="M395" s="21"/>
      <c r="P395" s="31"/>
      <c r="Q395" s="131"/>
      <c r="R395" s="131"/>
      <c r="S395" s="131"/>
      <c r="T395" s="11"/>
      <c r="U395" s="11"/>
      <c r="V395" s="11"/>
      <c r="W395" s="11" t="s">
        <v>23</v>
      </c>
      <c r="X395" s="11"/>
      <c r="Y395" s="11"/>
      <c r="Z395" s="11"/>
      <c r="AA395" s="11"/>
      <c r="AB395" s="32"/>
    </row>
    <row r="396" spans="1:28" x14ac:dyDescent="0.25">
      <c r="A396" s="80">
        <f t="shared" si="138"/>
        <v>7</v>
      </c>
      <c r="B396" s="15" t="s">
        <v>57</v>
      </c>
      <c r="C396" s="39">
        <v>32</v>
      </c>
      <c r="D396" s="65">
        <f t="shared" si="137"/>
        <v>12</v>
      </c>
      <c r="E396" s="17">
        <f t="shared" si="139"/>
        <v>384</v>
      </c>
      <c r="F396" s="80">
        <v>12</v>
      </c>
      <c r="G396" s="24">
        <f t="shared" si="140"/>
        <v>384</v>
      </c>
      <c r="H396" s="19"/>
      <c r="I396" s="20"/>
      <c r="J396" s="12"/>
      <c r="K396" s="22"/>
      <c r="L396" s="12"/>
      <c r="M396" s="21"/>
      <c r="P396" s="31"/>
      <c r="Q396" s="131"/>
      <c r="R396" s="131"/>
      <c r="S396" s="131"/>
      <c r="T396" s="11"/>
      <c r="U396" s="11"/>
      <c r="V396" s="11"/>
      <c r="W396" s="11"/>
      <c r="X396" s="111" t="s">
        <v>351</v>
      </c>
      <c r="Y396" s="111"/>
      <c r="Z396" s="111"/>
      <c r="AA396" s="111"/>
      <c r="AB396" s="112"/>
    </row>
    <row r="397" spans="1:28" x14ac:dyDescent="0.25">
      <c r="A397" s="80">
        <f t="shared" si="138"/>
        <v>8</v>
      </c>
      <c r="B397" s="15" t="s">
        <v>116</v>
      </c>
      <c r="C397" s="39">
        <v>51</v>
      </c>
      <c r="D397" s="65">
        <f t="shared" si="137"/>
        <v>4</v>
      </c>
      <c r="E397" s="17">
        <f t="shared" si="139"/>
        <v>204</v>
      </c>
      <c r="F397" s="80">
        <v>4</v>
      </c>
      <c r="G397" s="24">
        <f t="shared" si="140"/>
        <v>204</v>
      </c>
      <c r="H397" s="19"/>
      <c r="I397" s="20"/>
      <c r="J397" s="12"/>
      <c r="K397" s="22"/>
      <c r="L397" s="12"/>
      <c r="M397" s="21"/>
      <c r="P397" s="7"/>
      <c r="Q397" s="129"/>
      <c r="R397" s="129"/>
      <c r="S397" s="129"/>
      <c r="T397" s="8"/>
      <c r="U397" s="8"/>
      <c r="V397" s="8"/>
      <c r="W397" s="8"/>
      <c r="X397" s="113" t="s">
        <v>352</v>
      </c>
      <c r="Y397" s="113"/>
      <c r="Z397" s="113"/>
      <c r="AA397" s="113"/>
      <c r="AB397" s="114"/>
    </row>
    <row r="398" spans="1:28" x14ac:dyDescent="0.25">
      <c r="A398" s="80">
        <f t="shared" si="138"/>
        <v>9</v>
      </c>
      <c r="B398" s="15" t="s">
        <v>91</v>
      </c>
      <c r="C398" s="39">
        <v>32</v>
      </c>
      <c r="D398" s="65">
        <f t="shared" si="137"/>
        <v>5</v>
      </c>
      <c r="E398" s="17">
        <f t="shared" si="139"/>
        <v>160</v>
      </c>
      <c r="F398" s="80">
        <v>5</v>
      </c>
      <c r="G398" s="24">
        <f t="shared" si="140"/>
        <v>160</v>
      </c>
      <c r="H398" s="19"/>
      <c r="I398" s="20"/>
      <c r="J398" s="12"/>
      <c r="K398" s="22"/>
      <c r="L398" s="12"/>
      <c r="M398" s="21"/>
    </row>
    <row r="399" spans="1:28" x14ac:dyDescent="0.25">
      <c r="A399" s="80">
        <f t="shared" si="138"/>
        <v>10</v>
      </c>
      <c r="B399" s="15" t="s">
        <v>139</v>
      </c>
      <c r="C399" s="39">
        <v>303.25</v>
      </c>
      <c r="D399" s="65">
        <f t="shared" si="137"/>
        <v>2</v>
      </c>
      <c r="E399" s="17">
        <f t="shared" si="139"/>
        <v>606.5</v>
      </c>
      <c r="F399" s="80">
        <v>2</v>
      </c>
      <c r="G399" s="24">
        <f t="shared" si="140"/>
        <v>606.5</v>
      </c>
      <c r="H399" s="19"/>
      <c r="I399" s="20"/>
      <c r="J399" s="12"/>
      <c r="K399" s="22"/>
      <c r="L399" s="12"/>
      <c r="M399" s="21"/>
    </row>
    <row r="400" spans="1:28" x14ac:dyDescent="0.25">
      <c r="A400" s="80">
        <f t="shared" si="138"/>
        <v>11</v>
      </c>
      <c r="B400" s="15" t="s">
        <v>108</v>
      </c>
      <c r="C400" s="39">
        <v>340.5</v>
      </c>
      <c r="D400" s="65">
        <f t="shared" si="137"/>
        <v>2</v>
      </c>
      <c r="E400" s="17">
        <f t="shared" si="139"/>
        <v>681</v>
      </c>
      <c r="F400" s="80">
        <v>2</v>
      </c>
      <c r="G400" s="24">
        <f t="shared" si="140"/>
        <v>681</v>
      </c>
      <c r="H400" s="19"/>
      <c r="I400" s="20"/>
      <c r="J400" s="12"/>
      <c r="K400" s="22"/>
      <c r="L400" s="12"/>
      <c r="M400" s="21"/>
    </row>
    <row r="401" spans="1:13" x14ac:dyDescent="0.25">
      <c r="A401" s="80">
        <f t="shared" si="138"/>
        <v>12</v>
      </c>
      <c r="B401" s="15" t="s">
        <v>140</v>
      </c>
      <c r="C401" s="39">
        <v>1380</v>
      </c>
      <c r="D401" s="65">
        <f t="shared" si="137"/>
        <v>2</v>
      </c>
      <c r="E401" s="17">
        <f t="shared" si="139"/>
        <v>2760</v>
      </c>
      <c r="F401" s="80">
        <v>2</v>
      </c>
      <c r="G401" s="24">
        <f t="shared" si="140"/>
        <v>2760</v>
      </c>
      <c r="H401" s="19"/>
      <c r="I401" s="20"/>
      <c r="J401" s="12"/>
      <c r="K401" s="22"/>
      <c r="L401" s="12"/>
      <c r="M401" s="21"/>
    </row>
    <row r="402" spans="1:13" x14ac:dyDescent="0.25">
      <c r="A402" s="80">
        <f t="shared" si="138"/>
        <v>13</v>
      </c>
      <c r="B402" s="45" t="s">
        <v>245</v>
      </c>
      <c r="C402" s="46">
        <v>185</v>
      </c>
      <c r="D402" s="65">
        <f t="shared" si="137"/>
        <v>70</v>
      </c>
      <c r="E402" s="17">
        <f t="shared" si="139"/>
        <v>12950</v>
      </c>
      <c r="F402" s="80"/>
      <c r="G402" s="24"/>
      <c r="H402" s="19"/>
      <c r="I402" s="20"/>
      <c r="J402" s="12">
        <v>70</v>
      </c>
      <c r="K402" s="20">
        <f>J402*C402</f>
        <v>12950</v>
      </c>
      <c r="L402" s="12"/>
      <c r="M402" s="21"/>
    </row>
    <row r="403" spans="1:13" x14ac:dyDescent="0.25">
      <c r="A403" s="87">
        <f t="shared" si="138"/>
        <v>14</v>
      </c>
      <c r="B403" s="45" t="s">
        <v>282</v>
      </c>
      <c r="C403" s="46">
        <v>149</v>
      </c>
      <c r="D403" s="65">
        <f t="shared" ref="D403:D410" si="142">F403+H403+J403+L403</f>
        <v>10</v>
      </c>
      <c r="E403" s="17">
        <f t="shared" ref="E403:E410" si="143">C403*D403</f>
        <v>1490</v>
      </c>
      <c r="F403" s="87"/>
      <c r="G403" s="24"/>
      <c r="H403" s="19"/>
      <c r="I403" s="20"/>
      <c r="J403" s="12"/>
      <c r="K403" s="20"/>
      <c r="L403" s="12">
        <v>10</v>
      </c>
      <c r="M403" s="21">
        <f t="shared" ref="M403:M410" si="144">C403*L403</f>
        <v>1490</v>
      </c>
    </row>
    <row r="404" spans="1:13" x14ac:dyDescent="0.25">
      <c r="A404" s="87">
        <f t="shared" si="138"/>
        <v>15</v>
      </c>
      <c r="B404" s="45" t="s">
        <v>83</v>
      </c>
      <c r="C404" s="46">
        <v>3.5</v>
      </c>
      <c r="D404" s="65">
        <f t="shared" si="142"/>
        <v>50</v>
      </c>
      <c r="E404" s="17">
        <f t="shared" si="143"/>
        <v>175</v>
      </c>
      <c r="F404" s="87"/>
      <c r="G404" s="24"/>
      <c r="H404" s="19"/>
      <c r="I404" s="20"/>
      <c r="J404" s="12"/>
      <c r="K404" s="20"/>
      <c r="L404" s="12">
        <v>50</v>
      </c>
      <c r="M404" s="21">
        <f t="shared" si="144"/>
        <v>175</v>
      </c>
    </row>
    <row r="405" spans="1:13" x14ac:dyDescent="0.25">
      <c r="A405" s="87">
        <f t="shared" si="138"/>
        <v>16</v>
      </c>
      <c r="B405" s="45" t="s">
        <v>283</v>
      </c>
      <c r="C405" s="46">
        <v>236</v>
      </c>
      <c r="D405" s="65">
        <f t="shared" si="142"/>
        <v>2</v>
      </c>
      <c r="E405" s="17">
        <f t="shared" si="143"/>
        <v>472</v>
      </c>
      <c r="F405" s="87"/>
      <c r="G405" s="24"/>
      <c r="H405" s="19"/>
      <c r="I405" s="20"/>
      <c r="J405" s="12"/>
      <c r="K405" s="20"/>
      <c r="L405" s="12">
        <v>2</v>
      </c>
      <c r="M405" s="21">
        <f t="shared" si="144"/>
        <v>472</v>
      </c>
    </row>
    <row r="406" spans="1:13" x14ac:dyDescent="0.25">
      <c r="A406" s="87">
        <f t="shared" si="138"/>
        <v>17</v>
      </c>
      <c r="B406" s="45" t="s">
        <v>46</v>
      </c>
      <c r="C406" s="46">
        <v>33.75</v>
      </c>
      <c r="D406" s="65">
        <f t="shared" si="142"/>
        <v>1</v>
      </c>
      <c r="E406" s="17">
        <f t="shared" si="143"/>
        <v>33.75</v>
      </c>
      <c r="F406" s="87"/>
      <c r="G406" s="24"/>
      <c r="H406" s="19"/>
      <c r="I406" s="20"/>
      <c r="J406" s="12"/>
      <c r="K406" s="20"/>
      <c r="L406" s="12">
        <v>1</v>
      </c>
      <c r="M406" s="21">
        <f t="shared" si="144"/>
        <v>33.75</v>
      </c>
    </row>
    <row r="407" spans="1:13" x14ac:dyDescent="0.25">
      <c r="A407" s="87">
        <f t="shared" si="138"/>
        <v>18</v>
      </c>
      <c r="B407" s="45" t="s">
        <v>71</v>
      </c>
      <c r="C407" s="46">
        <v>5</v>
      </c>
      <c r="D407" s="65">
        <f t="shared" si="142"/>
        <v>50</v>
      </c>
      <c r="E407" s="17">
        <f t="shared" si="143"/>
        <v>250</v>
      </c>
      <c r="F407" s="87"/>
      <c r="G407" s="24"/>
      <c r="H407" s="19"/>
      <c r="I407" s="20"/>
      <c r="J407" s="12"/>
      <c r="K407" s="20"/>
      <c r="L407" s="12">
        <v>50</v>
      </c>
      <c r="M407" s="21">
        <f t="shared" si="144"/>
        <v>250</v>
      </c>
    </row>
    <row r="408" spans="1:13" x14ac:dyDescent="0.25">
      <c r="A408" s="87">
        <f t="shared" si="138"/>
        <v>19</v>
      </c>
      <c r="B408" s="45" t="s">
        <v>48</v>
      </c>
      <c r="C408" s="46">
        <v>85</v>
      </c>
      <c r="D408" s="65">
        <f t="shared" si="142"/>
        <v>1</v>
      </c>
      <c r="E408" s="17">
        <f t="shared" si="143"/>
        <v>85</v>
      </c>
      <c r="F408" s="87"/>
      <c r="G408" s="24"/>
      <c r="H408" s="19"/>
      <c r="I408" s="20"/>
      <c r="J408" s="12"/>
      <c r="K408" s="20"/>
      <c r="L408" s="12">
        <v>1</v>
      </c>
      <c r="M408" s="21">
        <f t="shared" si="144"/>
        <v>85</v>
      </c>
    </row>
    <row r="409" spans="1:13" x14ac:dyDescent="0.25">
      <c r="A409" s="87">
        <f t="shared" si="138"/>
        <v>20</v>
      </c>
      <c r="B409" s="45" t="s">
        <v>267</v>
      </c>
      <c r="C409" s="46">
        <v>20</v>
      </c>
      <c r="D409" s="65">
        <f t="shared" si="142"/>
        <v>2</v>
      </c>
      <c r="E409" s="17">
        <f t="shared" si="143"/>
        <v>40</v>
      </c>
      <c r="F409" s="87"/>
      <c r="G409" s="24"/>
      <c r="H409" s="19"/>
      <c r="I409" s="20"/>
      <c r="J409" s="12"/>
      <c r="K409" s="20"/>
      <c r="L409" s="12">
        <v>2</v>
      </c>
      <c r="M409" s="21">
        <f t="shared" si="144"/>
        <v>40</v>
      </c>
    </row>
    <row r="410" spans="1:13" x14ac:dyDescent="0.25">
      <c r="A410" s="87">
        <f t="shared" si="138"/>
        <v>21</v>
      </c>
      <c r="B410" s="45" t="s">
        <v>284</v>
      </c>
      <c r="C410" s="46">
        <v>113</v>
      </c>
      <c r="D410" s="65">
        <f t="shared" si="142"/>
        <v>2</v>
      </c>
      <c r="E410" s="17">
        <f t="shared" si="143"/>
        <v>226</v>
      </c>
      <c r="F410" s="87"/>
      <c r="G410" s="24"/>
      <c r="H410" s="19"/>
      <c r="I410" s="20"/>
      <c r="J410" s="12"/>
      <c r="K410" s="20"/>
      <c r="L410" s="12">
        <v>2</v>
      </c>
      <c r="M410" s="21">
        <f t="shared" si="144"/>
        <v>226</v>
      </c>
    </row>
    <row r="411" spans="1:13" x14ac:dyDescent="0.25">
      <c r="A411" s="80"/>
      <c r="B411" s="45"/>
      <c r="C411" s="46"/>
      <c r="D411" s="66"/>
      <c r="E411" s="17"/>
      <c r="F411" s="80"/>
      <c r="G411" s="24"/>
      <c r="H411" s="19"/>
      <c r="I411" s="20"/>
      <c r="J411" s="12"/>
      <c r="K411" s="20"/>
      <c r="L411" s="12"/>
      <c r="M411" s="21"/>
    </row>
    <row r="412" spans="1:13" x14ac:dyDescent="0.25">
      <c r="A412" s="80"/>
      <c r="B412" s="26"/>
      <c r="C412" s="24"/>
      <c r="D412" s="66"/>
      <c r="E412" s="24"/>
      <c r="F412" s="25"/>
      <c r="G412" s="24"/>
      <c r="H412" s="19"/>
      <c r="I412" s="20"/>
      <c r="J412" s="12"/>
      <c r="K412" s="20"/>
      <c r="L412" s="12"/>
      <c r="M412" s="40"/>
    </row>
    <row r="413" spans="1:13" x14ac:dyDescent="0.25">
      <c r="A413" s="76"/>
      <c r="B413" s="27"/>
      <c r="C413" s="28"/>
      <c r="D413" s="69"/>
      <c r="E413" s="28"/>
      <c r="F413" s="27"/>
      <c r="G413" s="28"/>
      <c r="H413" s="27"/>
      <c r="I413" s="28"/>
      <c r="J413" s="13"/>
      <c r="K413" s="28"/>
      <c r="L413" s="13"/>
      <c r="M413" s="41"/>
    </row>
    <row r="414" spans="1:13" x14ac:dyDescent="0.25">
      <c r="A414" s="4" t="s">
        <v>21</v>
      </c>
      <c r="B414" s="5"/>
      <c r="C414" s="5"/>
      <c r="D414" s="68"/>
      <c r="E414" s="30">
        <f>SUM(E390:E413)</f>
        <v>22021.25</v>
      </c>
      <c r="F414" s="5"/>
      <c r="G414" s="30">
        <f>SUM(G390:G413)</f>
        <v>5683</v>
      </c>
      <c r="H414" s="5"/>
      <c r="I414" s="38"/>
      <c r="J414" s="78"/>
      <c r="K414" s="30">
        <f>SUM(K391:K411)</f>
        <v>12950</v>
      </c>
      <c r="L414" s="78"/>
      <c r="M414" s="44">
        <f>SUM(M390:M413)</f>
        <v>3388.25</v>
      </c>
    </row>
    <row r="415" spans="1:13" x14ac:dyDescent="0.25">
      <c r="A415" s="31"/>
      <c r="B415" s="11" t="s">
        <v>22</v>
      </c>
      <c r="C415" s="11"/>
      <c r="D415" s="62"/>
      <c r="E415" s="11"/>
      <c r="F415" s="11"/>
      <c r="G415" s="11"/>
      <c r="H415" s="11"/>
      <c r="I415" s="2"/>
      <c r="J415" s="56"/>
      <c r="K415" s="2"/>
      <c r="L415" s="56"/>
      <c r="M415" s="3"/>
    </row>
    <row r="416" spans="1:13" x14ac:dyDescent="0.25">
      <c r="A416" s="31"/>
      <c r="B416" s="11"/>
      <c r="C416" s="11"/>
      <c r="D416" s="62"/>
      <c r="E416" s="11"/>
      <c r="F416" s="11"/>
      <c r="G416" s="11"/>
      <c r="H416" s="11" t="s">
        <v>23</v>
      </c>
      <c r="I416" s="11"/>
      <c r="J416" s="72"/>
      <c r="K416" s="11"/>
      <c r="L416" s="72"/>
      <c r="M416" s="32"/>
    </row>
    <row r="417" spans="1:13" x14ac:dyDescent="0.25">
      <c r="A417" s="31"/>
      <c r="B417" s="11"/>
      <c r="C417" s="11"/>
      <c r="D417" s="62"/>
      <c r="E417" s="11"/>
      <c r="F417" s="11"/>
      <c r="G417" s="11"/>
      <c r="H417" s="11"/>
      <c r="I417" s="111" t="s">
        <v>269</v>
      </c>
      <c r="J417" s="111"/>
      <c r="K417" s="111"/>
      <c r="L417" s="111"/>
      <c r="M417" s="112"/>
    </row>
    <row r="418" spans="1:13" x14ac:dyDescent="0.25">
      <c r="A418" s="7"/>
      <c r="B418" s="8"/>
      <c r="C418" s="8"/>
      <c r="D418" s="61"/>
      <c r="E418" s="8"/>
      <c r="F418" s="8"/>
      <c r="G418" s="8"/>
      <c r="H418" s="8"/>
      <c r="I418" s="113" t="s">
        <v>52</v>
      </c>
      <c r="J418" s="113"/>
      <c r="K418" s="113"/>
      <c r="L418" s="113"/>
      <c r="M418" s="114"/>
    </row>
    <row r="422" spans="1:13" x14ac:dyDescent="0.25">
      <c r="A422" s="37" t="s">
        <v>43</v>
      </c>
      <c r="B422" s="2"/>
      <c r="C422" s="2"/>
      <c r="D422" s="60"/>
      <c r="E422" s="2"/>
      <c r="F422" s="2"/>
      <c r="G422" s="2"/>
      <c r="H422" s="2"/>
      <c r="I422" s="2"/>
      <c r="J422" s="56"/>
      <c r="K422" s="2"/>
      <c r="L422" s="56"/>
      <c r="M422" s="3"/>
    </row>
    <row r="423" spans="1:13" x14ac:dyDescent="0.25">
      <c r="A423" s="115" t="s">
        <v>44</v>
      </c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7"/>
    </row>
    <row r="424" spans="1:13" x14ac:dyDescent="0.25">
      <c r="A424" s="118" t="s">
        <v>331</v>
      </c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4"/>
    </row>
    <row r="425" spans="1:13" x14ac:dyDescent="0.25">
      <c r="A425" s="1" t="s">
        <v>0</v>
      </c>
      <c r="B425" s="2"/>
      <c r="C425" s="2"/>
      <c r="D425" s="60"/>
      <c r="E425" s="2"/>
      <c r="F425" s="2"/>
      <c r="G425" s="2"/>
      <c r="H425" s="2"/>
      <c r="I425" s="2"/>
      <c r="J425" s="56"/>
      <c r="K425" s="2"/>
      <c r="L425" s="56"/>
      <c r="M425" s="3"/>
    </row>
    <row r="426" spans="1:13" x14ac:dyDescent="0.25">
      <c r="A426" s="1" t="s">
        <v>1</v>
      </c>
      <c r="B426" s="2"/>
      <c r="C426" s="2"/>
      <c r="D426" s="60"/>
      <c r="E426" s="4" t="s">
        <v>2</v>
      </c>
      <c r="F426" s="5"/>
      <c r="G426" s="5"/>
      <c r="H426" s="5"/>
      <c r="I426" s="6"/>
      <c r="J426" s="56"/>
      <c r="K426" s="2"/>
      <c r="L426" s="56"/>
      <c r="M426" s="3"/>
    </row>
    <row r="427" spans="1:13" x14ac:dyDescent="0.25">
      <c r="A427" s="7" t="s">
        <v>58</v>
      </c>
      <c r="B427" s="8"/>
      <c r="C427" s="8"/>
      <c r="D427" s="61"/>
      <c r="E427" s="9" t="s">
        <v>4</v>
      </c>
      <c r="F427" s="4" t="s">
        <v>5</v>
      </c>
      <c r="G427" s="6"/>
      <c r="H427" s="4" t="s">
        <v>6</v>
      </c>
      <c r="I427" s="6"/>
      <c r="J427" s="77" t="s">
        <v>7</v>
      </c>
      <c r="K427" s="5"/>
      <c r="L427" s="58"/>
      <c r="M427" s="6"/>
    </row>
    <row r="428" spans="1:13" x14ac:dyDescent="0.25">
      <c r="A428" s="10"/>
      <c r="B428" s="11"/>
      <c r="C428" s="10"/>
      <c r="D428" s="62"/>
      <c r="E428" s="10"/>
      <c r="F428" s="119" t="s">
        <v>8</v>
      </c>
      <c r="G428" s="120"/>
      <c r="H428" s="120"/>
      <c r="I428" s="120"/>
      <c r="J428" s="120"/>
      <c r="K428" s="120"/>
      <c r="L428" s="120"/>
      <c r="M428" s="121"/>
    </row>
    <row r="429" spans="1:13" x14ac:dyDescent="0.25">
      <c r="A429" s="80" t="s">
        <v>9</v>
      </c>
      <c r="B429" s="12" t="s">
        <v>10</v>
      </c>
      <c r="C429" s="72" t="s">
        <v>11</v>
      </c>
      <c r="D429" s="63" t="s">
        <v>12</v>
      </c>
      <c r="E429" s="72" t="s">
        <v>13</v>
      </c>
      <c r="F429" s="118" t="s">
        <v>14</v>
      </c>
      <c r="G429" s="114"/>
      <c r="H429" s="111" t="s">
        <v>15</v>
      </c>
      <c r="I429" s="111"/>
      <c r="J429" s="118" t="s">
        <v>16</v>
      </c>
      <c r="K429" s="114"/>
      <c r="L429" s="111" t="s">
        <v>17</v>
      </c>
      <c r="M429" s="112"/>
    </row>
    <row r="430" spans="1:13" x14ac:dyDescent="0.25">
      <c r="A430" s="76" t="s">
        <v>18</v>
      </c>
      <c r="B430" s="13"/>
      <c r="C430" s="74"/>
      <c r="D430" s="64"/>
      <c r="E430" s="74"/>
      <c r="F430" s="14" t="s">
        <v>19</v>
      </c>
      <c r="G430" s="77" t="s">
        <v>20</v>
      </c>
      <c r="H430" s="14" t="s">
        <v>19</v>
      </c>
      <c r="I430" s="78" t="s">
        <v>20</v>
      </c>
      <c r="J430" s="14" t="s">
        <v>19</v>
      </c>
      <c r="K430" s="78" t="s">
        <v>20</v>
      </c>
      <c r="L430" s="14" t="s">
        <v>19</v>
      </c>
      <c r="M430" s="79" t="s">
        <v>20</v>
      </c>
    </row>
    <row r="431" spans="1:13" x14ac:dyDescent="0.25">
      <c r="A431" s="80">
        <v>1</v>
      </c>
      <c r="B431" s="15" t="s">
        <v>83</v>
      </c>
      <c r="C431" s="39">
        <v>2.25</v>
      </c>
      <c r="D431" s="65">
        <f t="shared" ref="D431:D455" si="145">F431+H431+J431+L431</f>
        <v>15</v>
      </c>
      <c r="E431" s="17">
        <f>C431*D431</f>
        <v>33.75</v>
      </c>
      <c r="F431" s="80">
        <v>10</v>
      </c>
      <c r="G431" s="18">
        <f>F431*C431</f>
        <v>22.5</v>
      </c>
      <c r="H431" s="19"/>
      <c r="I431" s="20"/>
      <c r="J431" s="12"/>
      <c r="K431" s="16"/>
      <c r="L431" s="12">
        <v>5</v>
      </c>
      <c r="M431" s="21">
        <f>C431*L431</f>
        <v>11.25</v>
      </c>
    </row>
    <row r="432" spans="1:13" x14ac:dyDescent="0.25">
      <c r="A432" s="80">
        <f>A431+1</f>
        <v>2</v>
      </c>
      <c r="B432" s="15" t="s">
        <v>97</v>
      </c>
      <c r="C432" s="39">
        <v>1.6</v>
      </c>
      <c r="D432" s="65">
        <f t="shared" si="145"/>
        <v>20</v>
      </c>
      <c r="E432" s="17">
        <f>C432*D432</f>
        <v>32</v>
      </c>
      <c r="F432" s="80">
        <v>10</v>
      </c>
      <c r="G432" s="24">
        <f>F432*C432</f>
        <v>16</v>
      </c>
      <c r="H432" s="19"/>
      <c r="I432" s="20"/>
      <c r="J432" s="12"/>
      <c r="K432" s="22"/>
      <c r="L432" s="12">
        <v>10</v>
      </c>
      <c r="M432" s="21">
        <f>C432*L432</f>
        <v>16</v>
      </c>
    </row>
    <row r="433" spans="1:13" x14ac:dyDescent="0.25">
      <c r="A433" s="80">
        <f t="shared" ref="A433:A457" si="146">A432+1</f>
        <v>3</v>
      </c>
      <c r="B433" s="15" t="s">
        <v>65</v>
      </c>
      <c r="C433" s="39">
        <v>37.25</v>
      </c>
      <c r="D433" s="65">
        <f t="shared" si="145"/>
        <v>15</v>
      </c>
      <c r="E433" s="17">
        <f t="shared" ref="E433:E455" si="147">C433*D433</f>
        <v>558.75</v>
      </c>
      <c r="F433" s="80">
        <v>10</v>
      </c>
      <c r="G433" s="24">
        <f t="shared" ref="G433:G449" si="148">F433*C433</f>
        <v>372.5</v>
      </c>
      <c r="H433" s="19"/>
      <c r="I433" s="20"/>
      <c r="J433" s="12"/>
      <c r="K433" s="22"/>
      <c r="L433" s="12">
        <v>5</v>
      </c>
      <c r="M433" s="21">
        <f t="shared" ref="M433:M434" si="149">C433*L433</f>
        <v>186.25</v>
      </c>
    </row>
    <row r="434" spans="1:13" x14ac:dyDescent="0.25">
      <c r="A434" s="80">
        <f t="shared" si="146"/>
        <v>4</v>
      </c>
      <c r="B434" s="15" t="s">
        <v>67</v>
      </c>
      <c r="C434" s="39">
        <v>266</v>
      </c>
      <c r="D434" s="65">
        <f t="shared" si="145"/>
        <v>15</v>
      </c>
      <c r="E434" s="17">
        <f t="shared" si="147"/>
        <v>3990</v>
      </c>
      <c r="F434" s="80">
        <v>8</v>
      </c>
      <c r="G434" s="24">
        <f t="shared" si="148"/>
        <v>2128</v>
      </c>
      <c r="H434" s="19"/>
      <c r="I434" s="20"/>
      <c r="J434" s="12">
        <v>2</v>
      </c>
      <c r="K434" s="22">
        <f>J434*C434</f>
        <v>532</v>
      </c>
      <c r="L434" s="12">
        <v>5</v>
      </c>
      <c r="M434" s="21">
        <f t="shared" si="149"/>
        <v>1330</v>
      </c>
    </row>
    <row r="435" spans="1:13" x14ac:dyDescent="0.25">
      <c r="A435" s="80">
        <f t="shared" si="146"/>
        <v>5</v>
      </c>
      <c r="B435" s="15" t="s">
        <v>111</v>
      </c>
      <c r="C435" s="39">
        <v>266</v>
      </c>
      <c r="D435" s="65">
        <f t="shared" si="145"/>
        <v>4</v>
      </c>
      <c r="E435" s="17">
        <f t="shared" si="147"/>
        <v>1064</v>
      </c>
      <c r="F435" s="80">
        <v>4</v>
      </c>
      <c r="G435" s="24">
        <f t="shared" si="148"/>
        <v>1064</v>
      </c>
      <c r="H435" s="19"/>
      <c r="I435" s="20"/>
      <c r="J435" s="12"/>
      <c r="K435" s="22"/>
      <c r="L435" s="12"/>
      <c r="M435" s="21"/>
    </row>
    <row r="436" spans="1:13" x14ac:dyDescent="0.25">
      <c r="A436" s="80">
        <f t="shared" si="146"/>
        <v>6</v>
      </c>
      <c r="B436" s="15" t="s">
        <v>112</v>
      </c>
      <c r="C436" s="39">
        <v>266</v>
      </c>
      <c r="D436" s="65">
        <f t="shared" si="145"/>
        <v>4</v>
      </c>
      <c r="E436" s="17">
        <f t="shared" si="147"/>
        <v>1064</v>
      </c>
      <c r="F436" s="80">
        <v>4</v>
      </c>
      <c r="G436" s="24">
        <f t="shared" si="148"/>
        <v>1064</v>
      </c>
      <c r="H436" s="19"/>
      <c r="I436" s="20"/>
      <c r="J436" s="12"/>
      <c r="K436" s="22"/>
      <c r="L436" s="12"/>
      <c r="M436" s="21"/>
    </row>
    <row r="437" spans="1:13" x14ac:dyDescent="0.25">
      <c r="A437" s="80">
        <f t="shared" si="146"/>
        <v>7</v>
      </c>
      <c r="B437" s="15" t="s">
        <v>113</v>
      </c>
      <c r="C437" s="39">
        <v>266</v>
      </c>
      <c r="D437" s="65">
        <f t="shared" si="145"/>
        <v>4</v>
      </c>
      <c r="E437" s="17">
        <f t="shared" si="147"/>
        <v>1064</v>
      </c>
      <c r="F437" s="80">
        <v>4</v>
      </c>
      <c r="G437" s="24">
        <f t="shared" si="148"/>
        <v>1064</v>
      </c>
      <c r="H437" s="19"/>
      <c r="I437" s="20"/>
      <c r="J437" s="12"/>
      <c r="K437" s="22"/>
      <c r="L437" s="12"/>
      <c r="M437" s="21"/>
    </row>
    <row r="438" spans="1:13" x14ac:dyDescent="0.25">
      <c r="A438" s="80">
        <f t="shared" si="146"/>
        <v>8</v>
      </c>
      <c r="B438" s="15" t="s">
        <v>103</v>
      </c>
      <c r="C438" s="39">
        <v>10.75</v>
      </c>
      <c r="D438" s="65">
        <f t="shared" si="145"/>
        <v>100</v>
      </c>
      <c r="E438" s="17">
        <f t="shared" si="147"/>
        <v>1075</v>
      </c>
      <c r="F438" s="80">
        <v>50</v>
      </c>
      <c r="G438" s="24">
        <f t="shared" si="148"/>
        <v>537.5</v>
      </c>
      <c r="H438" s="19"/>
      <c r="I438" s="20"/>
      <c r="J438" s="12"/>
      <c r="K438" s="22"/>
      <c r="L438" s="12">
        <v>50</v>
      </c>
      <c r="M438" s="21">
        <f t="shared" ref="M438" si="150">C438*L438</f>
        <v>537.5</v>
      </c>
    </row>
    <row r="439" spans="1:13" x14ac:dyDescent="0.25">
      <c r="A439" s="80">
        <f t="shared" si="146"/>
        <v>9</v>
      </c>
      <c r="B439" s="15" t="s">
        <v>69</v>
      </c>
      <c r="C439" s="39">
        <v>32</v>
      </c>
      <c r="D439" s="65">
        <f t="shared" si="145"/>
        <v>5</v>
      </c>
      <c r="E439" s="17">
        <f t="shared" si="147"/>
        <v>160</v>
      </c>
      <c r="F439" s="80">
        <v>5</v>
      </c>
      <c r="G439" s="24">
        <f t="shared" si="148"/>
        <v>160</v>
      </c>
      <c r="H439" s="19"/>
      <c r="I439" s="20"/>
      <c r="J439" s="12"/>
      <c r="K439" s="22"/>
      <c r="L439" s="12"/>
      <c r="M439" s="21"/>
    </row>
    <row r="440" spans="1:13" x14ac:dyDescent="0.25">
      <c r="A440" s="80">
        <f t="shared" si="146"/>
        <v>10</v>
      </c>
      <c r="B440" s="15" t="s">
        <v>70</v>
      </c>
      <c r="C440" s="39">
        <v>4.3</v>
      </c>
      <c r="D440" s="65">
        <f t="shared" si="145"/>
        <v>100</v>
      </c>
      <c r="E440" s="17">
        <f t="shared" si="147"/>
        <v>430</v>
      </c>
      <c r="F440" s="80">
        <v>100</v>
      </c>
      <c r="G440" s="24">
        <f t="shared" si="148"/>
        <v>430</v>
      </c>
      <c r="H440" s="19"/>
      <c r="I440" s="20"/>
      <c r="J440" s="12"/>
      <c r="K440" s="22"/>
      <c r="L440" s="12"/>
      <c r="M440" s="21"/>
    </row>
    <row r="441" spans="1:13" x14ac:dyDescent="0.25">
      <c r="A441" s="80">
        <f t="shared" si="146"/>
        <v>11</v>
      </c>
      <c r="B441" s="15" t="s">
        <v>71</v>
      </c>
      <c r="C441" s="39">
        <v>3.75</v>
      </c>
      <c r="D441" s="65">
        <f t="shared" si="145"/>
        <v>50</v>
      </c>
      <c r="E441" s="17">
        <f t="shared" si="147"/>
        <v>187.5</v>
      </c>
      <c r="F441" s="80">
        <v>50</v>
      </c>
      <c r="G441" s="24">
        <f t="shared" si="148"/>
        <v>187.5</v>
      </c>
      <c r="H441" s="19"/>
      <c r="I441" s="20"/>
      <c r="J441" s="12"/>
      <c r="K441" s="22"/>
      <c r="L441" s="12"/>
      <c r="M441" s="21"/>
    </row>
    <row r="442" spans="1:13" x14ac:dyDescent="0.25">
      <c r="A442" s="80">
        <f t="shared" si="146"/>
        <v>12</v>
      </c>
      <c r="B442" s="15" t="s">
        <v>73</v>
      </c>
      <c r="C442" s="39">
        <v>176</v>
      </c>
      <c r="D442" s="65">
        <f t="shared" si="145"/>
        <v>5</v>
      </c>
      <c r="E442" s="17">
        <f t="shared" si="147"/>
        <v>880</v>
      </c>
      <c r="F442" s="80">
        <v>5</v>
      </c>
      <c r="G442" s="24">
        <f t="shared" si="148"/>
        <v>880</v>
      </c>
      <c r="H442" s="19"/>
      <c r="I442" s="20"/>
      <c r="J442" s="12"/>
      <c r="K442" s="22"/>
      <c r="L442" s="12"/>
      <c r="M442" s="21"/>
    </row>
    <row r="443" spans="1:13" x14ac:dyDescent="0.25">
      <c r="A443" s="80">
        <f t="shared" si="146"/>
        <v>13</v>
      </c>
      <c r="B443" s="15" t="s">
        <v>74</v>
      </c>
      <c r="C443" s="39">
        <v>154.25</v>
      </c>
      <c r="D443" s="65">
        <f t="shared" si="145"/>
        <v>8</v>
      </c>
      <c r="E443" s="17">
        <f t="shared" si="147"/>
        <v>1234</v>
      </c>
      <c r="F443" s="80">
        <v>5</v>
      </c>
      <c r="G443" s="24">
        <f t="shared" si="148"/>
        <v>771.25</v>
      </c>
      <c r="H443" s="19"/>
      <c r="I443" s="20"/>
      <c r="J443" s="12">
        <v>3</v>
      </c>
      <c r="K443" s="22">
        <f>J443*C443</f>
        <v>462.75</v>
      </c>
      <c r="L443" s="12"/>
      <c r="M443" s="21"/>
    </row>
    <row r="444" spans="1:13" x14ac:dyDescent="0.25">
      <c r="A444" s="80">
        <f t="shared" si="146"/>
        <v>14</v>
      </c>
      <c r="B444" s="15" t="s">
        <v>84</v>
      </c>
      <c r="C444" s="39">
        <v>266</v>
      </c>
      <c r="D444" s="65">
        <f t="shared" si="145"/>
        <v>2</v>
      </c>
      <c r="E444" s="17">
        <f t="shared" si="147"/>
        <v>532</v>
      </c>
      <c r="F444" s="80">
        <v>1</v>
      </c>
      <c r="G444" s="24">
        <f t="shared" si="148"/>
        <v>266</v>
      </c>
      <c r="H444" s="19"/>
      <c r="I444" s="20"/>
      <c r="J444" s="12"/>
      <c r="K444" s="22"/>
      <c r="L444" s="12">
        <v>1</v>
      </c>
      <c r="M444" s="21">
        <f t="shared" ref="M444" si="151">C444*L444</f>
        <v>266</v>
      </c>
    </row>
    <row r="445" spans="1:13" x14ac:dyDescent="0.25">
      <c r="A445" s="80">
        <f t="shared" si="146"/>
        <v>15</v>
      </c>
      <c r="B445" s="15" t="s">
        <v>75</v>
      </c>
      <c r="C445" s="39">
        <v>14</v>
      </c>
      <c r="D445" s="65">
        <f t="shared" si="145"/>
        <v>36</v>
      </c>
      <c r="E445" s="17">
        <f t="shared" si="147"/>
        <v>504</v>
      </c>
      <c r="F445" s="80">
        <v>36</v>
      </c>
      <c r="G445" s="24">
        <f t="shared" si="148"/>
        <v>504</v>
      </c>
      <c r="H445" s="19"/>
      <c r="I445" s="20"/>
      <c r="J445" s="12"/>
      <c r="K445" s="20"/>
      <c r="L445" s="12"/>
      <c r="M445" s="21"/>
    </row>
    <row r="446" spans="1:13" x14ac:dyDescent="0.25">
      <c r="A446" s="80">
        <f t="shared" si="146"/>
        <v>16</v>
      </c>
      <c r="B446" s="15" t="s">
        <v>76</v>
      </c>
      <c r="C446" s="39">
        <v>64</v>
      </c>
      <c r="D446" s="65">
        <f t="shared" si="145"/>
        <v>1</v>
      </c>
      <c r="E446" s="17">
        <f t="shared" si="147"/>
        <v>64</v>
      </c>
      <c r="F446" s="80">
        <v>1</v>
      </c>
      <c r="G446" s="24">
        <f t="shared" si="148"/>
        <v>64</v>
      </c>
      <c r="H446" s="19"/>
      <c r="I446" s="20"/>
      <c r="J446" s="12"/>
      <c r="K446" s="20"/>
      <c r="L446" s="12"/>
      <c r="M446" s="21"/>
    </row>
    <row r="447" spans="1:13" x14ac:dyDescent="0.25">
      <c r="A447" s="80">
        <f t="shared" si="146"/>
        <v>17</v>
      </c>
      <c r="B447" s="15" t="s">
        <v>77</v>
      </c>
      <c r="C447" s="39">
        <v>20</v>
      </c>
      <c r="D447" s="65">
        <f t="shared" si="145"/>
        <v>6</v>
      </c>
      <c r="E447" s="17">
        <f t="shared" si="147"/>
        <v>120</v>
      </c>
      <c r="F447" s="80">
        <v>5</v>
      </c>
      <c r="G447" s="24">
        <f t="shared" si="148"/>
        <v>100</v>
      </c>
      <c r="H447" s="19"/>
      <c r="I447" s="20"/>
      <c r="J447" s="12"/>
      <c r="K447" s="20"/>
      <c r="L447" s="12">
        <v>1</v>
      </c>
      <c r="M447" s="21">
        <f t="shared" ref="M447" si="152">C447*L447</f>
        <v>20</v>
      </c>
    </row>
    <row r="448" spans="1:13" x14ac:dyDescent="0.25">
      <c r="A448" s="80">
        <f t="shared" si="146"/>
        <v>18</v>
      </c>
      <c r="B448" s="15" t="s">
        <v>78</v>
      </c>
      <c r="C448" s="39">
        <v>9</v>
      </c>
      <c r="D448" s="65">
        <f t="shared" si="145"/>
        <v>2</v>
      </c>
      <c r="E448" s="17">
        <f t="shared" si="147"/>
        <v>18</v>
      </c>
      <c r="F448" s="80">
        <v>2</v>
      </c>
      <c r="G448" s="24">
        <f t="shared" si="148"/>
        <v>18</v>
      </c>
      <c r="H448" s="19"/>
      <c r="I448" s="20"/>
      <c r="J448" s="12"/>
      <c r="K448" s="20"/>
      <c r="L448" s="12"/>
      <c r="M448" s="21"/>
    </row>
    <row r="449" spans="1:13" x14ac:dyDescent="0.25">
      <c r="A449" s="80">
        <f t="shared" si="146"/>
        <v>19</v>
      </c>
      <c r="B449" s="15" t="s">
        <v>79</v>
      </c>
      <c r="C449" s="39">
        <v>227</v>
      </c>
      <c r="D449" s="65">
        <f t="shared" si="145"/>
        <v>2</v>
      </c>
      <c r="E449" s="17">
        <f t="shared" si="147"/>
        <v>454</v>
      </c>
      <c r="F449" s="80">
        <v>1</v>
      </c>
      <c r="G449" s="24">
        <f t="shared" si="148"/>
        <v>227</v>
      </c>
      <c r="H449" s="19"/>
      <c r="I449" s="20"/>
      <c r="J449" s="12">
        <v>1</v>
      </c>
      <c r="K449" s="22">
        <f t="shared" ref="K449:K455" si="153">J449*C449</f>
        <v>227</v>
      </c>
      <c r="L449" s="12"/>
      <c r="M449" s="21"/>
    </row>
    <row r="450" spans="1:13" x14ac:dyDescent="0.25">
      <c r="A450" s="80">
        <f t="shared" si="146"/>
        <v>20</v>
      </c>
      <c r="B450" s="15" t="s">
        <v>246</v>
      </c>
      <c r="C450" s="39">
        <v>8</v>
      </c>
      <c r="D450" s="65">
        <f t="shared" si="145"/>
        <v>12</v>
      </c>
      <c r="E450" s="17">
        <f t="shared" si="147"/>
        <v>96</v>
      </c>
      <c r="F450" s="80"/>
      <c r="G450" s="24"/>
      <c r="H450" s="19"/>
      <c r="I450" s="20"/>
      <c r="J450" s="12">
        <v>12</v>
      </c>
      <c r="K450" s="22">
        <f t="shared" si="153"/>
        <v>96</v>
      </c>
      <c r="L450" s="12"/>
      <c r="M450" s="21"/>
    </row>
    <row r="451" spans="1:13" x14ac:dyDescent="0.25">
      <c r="A451" s="80">
        <f t="shared" si="146"/>
        <v>21</v>
      </c>
      <c r="B451" s="15" t="s">
        <v>86</v>
      </c>
      <c r="C451" s="39">
        <v>450</v>
      </c>
      <c r="D451" s="65">
        <f t="shared" si="145"/>
        <v>1</v>
      </c>
      <c r="E451" s="17">
        <f t="shared" si="147"/>
        <v>450</v>
      </c>
      <c r="F451" s="80"/>
      <c r="G451" s="24"/>
      <c r="H451" s="19"/>
      <c r="I451" s="20"/>
      <c r="J451" s="12">
        <v>1</v>
      </c>
      <c r="K451" s="22">
        <f t="shared" si="153"/>
        <v>450</v>
      </c>
      <c r="L451" s="12"/>
      <c r="M451" s="21"/>
    </row>
    <row r="452" spans="1:13" x14ac:dyDescent="0.25">
      <c r="A452" s="80">
        <f t="shared" si="146"/>
        <v>22</v>
      </c>
      <c r="B452" s="15" t="s">
        <v>207</v>
      </c>
      <c r="C452" s="39">
        <v>60</v>
      </c>
      <c r="D452" s="65">
        <f t="shared" si="145"/>
        <v>1</v>
      </c>
      <c r="E452" s="17">
        <f t="shared" si="147"/>
        <v>60</v>
      </c>
      <c r="F452" s="80"/>
      <c r="G452" s="24"/>
      <c r="H452" s="19"/>
      <c r="I452" s="20"/>
      <c r="J452" s="12">
        <v>1</v>
      </c>
      <c r="K452" s="22">
        <f t="shared" si="153"/>
        <v>60</v>
      </c>
      <c r="L452" s="12"/>
      <c r="M452" s="21"/>
    </row>
    <row r="453" spans="1:13" x14ac:dyDescent="0.25">
      <c r="A453" s="80">
        <f t="shared" si="146"/>
        <v>23</v>
      </c>
      <c r="B453" s="15" t="s">
        <v>85</v>
      </c>
      <c r="C453" s="39">
        <v>20</v>
      </c>
      <c r="D453" s="65">
        <f t="shared" si="145"/>
        <v>2</v>
      </c>
      <c r="E453" s="17">
        <f t="shared" si="147"/>
        <v>40</v>
      </c>
      <c r="F453" s="80"/>
      <c r="G453" s="24"/>
      <c r="H453" s="19"/>
      <c r="I453" s="20"/>
      <c r="J453" s="12">
        <v>2</v>
      </c>
      <c r="K453" s="22">
        <f t="shared" si="153"/>
        <v>40</v>
      </c>
      <c r="L453" s="12"/>
      <c r="M453" s="21"/>
    </row>
    <row r="454" spans="1:13" x14ac:dyDescent="0.25">
      <c r="A454" s="80">
        <f t="shared" si="146"/>
        <v>24</v>
      </c>
      <c r="B454" s="15" t="s">
        <v>247</v>
      </c>
      <c r="C454" s="39">
        <v>10</v>
      </c>
      <c r="D454" s="65">
        <f t="shared" si="145"/>
        <v>5</v>
      </c>
      <c r="E454" s="17">
        <f t="shared" si="147"/>
        <v>50</v>
      </c>
      <c r="F454" s="80"/>
      <c r="G454" s="24"/>
      <c r="H454" s="19"/>
      <c r="I454" s="20"/>
      <c r="J454" s="12">
        <v>5</v>
      </c>
      <c r="K454" s="22">
        <f t="shared" si="153"/>
        <v>50</v>
      </c>
      <c r="L454" s="12"/>
      <c r="M454" s="21"/>
    </row>
    <row r="455" spans="1:13" x14ac:dyDescent="0.25">
      <c r="A455" s="80">
        <f t="shared" si="146"/>
        <v>25</v>
      </c>
      <c r="B455" s="15" t="s">
        <v>248</v>
      </c>
      <c r="C455" s="39">
        <v>750</v>
      </c>
      <c r="D455" s="65">
        <f t="shared" si="145"/>
        <v>1</v>
      </c>
      <c r="E455" s="17">
        <f t="shared" si="147"/>
        <v>750</v>
      </c>
      <c r="F455" s="80"/>
      <c r="G455" s="24"/>
      <c r="H455" s="19"/>
      <c r="I455" s="20"/>
      <c r="J455" s="12">
        <v>1</v>
      </c>
      <c r="K455" s="22">
        <f t="shared" si="153"/>
        <v>750</v>
      </c>
      <c r="L455" s="12"/>
      <c r="M455" s="21"/>
    </row>
    <row r="456" spans="1:13" x14ac:dyDescent="0.25">
      <c r="A456" s="87">
        <f t="shared" si="146"/>
        <v>26</v>
      </c>
      <c r="B456" s="15" t="s">
        <v>276</v>
      </c>
      <c r="C456" s="39">
        <v>123.5</v>
      </c>
      <c r="D456" s="65">
        <f t="shared" ref="D456:D457" si="154">F456+H456+J456+L456</f>
        <v>10</v>
      </c>
      <c r="E456" s="17">
        <f t="shared" ref="E456:E457" si="155">C456*D456</f>
        <v>1235</v>
      </c>
      <c r="F456" s="87"/>
      <c r="G456" s="24"/>
      <c r="H456" s="19"/>
      <c r="I456" s="20"/>
      <c r="J456" s="12"/>
      <c r="K456" s="22"/>
      <c r="L456" s="12">
        <v>10</v>
      </c>
      <c r="M456" s="21">
        <f t="shared" ref="M456:M457" si="156">C456*L456</f>
        <v>1235</v>
      </c>
    </row>
    <row r="457" spans="1:13" x14ac:dyDescent="0.25">
      <c r="A457" s="87">
        <f t="shared" si="146"/>
        <v>27</v>
      </c>
      <c r="B457" s="15" t="s">
        <v>277</v>
      </c>
      <c r="C457" s="39">
        <v>48</v>
      </c>
      <c r="D457" s="65">
        <f t="shared" si="154"/>
        <v>5</v>
      </c>
      <c r="E457" s="17">
        <f t="shared" si="155"/>
        <v>240</v>
      </c>
      <c r="F457" s="87"/>
      <c r="G457" s="24"/>
      <c r="H457" s="19"/>
      <c r="I457" s="20"/>
      <c r="J457" s="12"/>
      <c r="K457" s="22"/>
      <c r="L457" s="12">
        <v>5</v>
      </c>
      <c r="M457" s="21">
        <f t="shared" si="156"/>
        <v>240</v>
      </c>
    </row>
    <row r="458" spans="1:13" x14ac:dyDescent="0.25">
      <c r="A458" s="80"/>
      <c r="B458" s="15"/>
      <c r="C458" s="39"/>
      <c r="D458" s="65"/>
      <c r="E458" s="71"/>
      <c r="F458" s="80"/>
      <c r="G458" s="24"/>
      <c r="H458" s="19"/>
      <c r="I458" s="20"/>
      <c r="J458" s="12"/>
      <c r="K458" s="20"/>
      <c r="L458" s="12"/>
      <c r="M458" s="21"/>
    </row>
    <row r="459" spans="1:13" x14ac:dyDescent="0.25">
      <c r="A459" s="80"/>
      <c r="B459" s="15"/>
      <c r="C459" s="39"/>
      <c r="D459" s="65"/>
      <c r="E459" s="71"/>
      <c r="F459" s="80"/>
      <c r="G459" s="24"/>
      <c r="H459" s="19"/>
      <c r="I459" s="20"/>
      <c r="J459" s="12"/>
      <c r="K459" s="20"/>
      <c r="L459" s="12"/>
      <c r="M459" s="21"/>
    </row>
    <row r="460" spans="1:13" x14ac:dyDescent="0.25">
      <c r="A460" s="76"/>
      <c r="B460" s="27"/>
      <c r="C460" s="28"/>
      <c r="D460" s="69"/>
      <c r="E460" s="28"/>
      <c r="F460" s="7"/>
      <c r="G460" s="43"/>
      <c r="H460" s="27"/>
      <c r="I460" s="28"/>
      <c r="J460" s="13"/>
      <c r="K460" s="28"/>
      <c r="L460" s="13"/>
      <c r="M460" s="41"/>
    </row>
    <row r="461" spans="1:13" x14ac:dyDescent="0.25">
      <c r="A461" s="4" t="s">
        <v>21</v>
      </c>
      <c r="B461" s="5"/>
      <c r="C461" s="5"/>
      <c r="D461" s="68"/>
      <c r="E461" s="30">
        <f>SUM(E431:E460)</f>
        <v>16386</v>
      </c>
      <c r="F461" s="5"/>
      <c r="G461" s="30">
        <f>SUM(G431:G460)</f>
        <v>9876.25</v>
      </c>
      <c r="H461" s="5"/>
      <c r="I461" s="38"/>
      <c r="J461" s="78"/>
      <c r="K461" s="30">
        <f>SUM(K432:K459)</f>
        <v>2667.75</v>
      </c>
      <c r="L461" s="78"/>
      <c r="M461" s="44">
        <f>SUM(M431:M460)</f>
        <v>3842</v>
      </c>
    </row>
    <row r="462" spans="1:13" x14ac:dyDescent="0.25">
      <c r="A462" s="31"/>
      <c r="B462" s="11" t="s">
        <v>22</v>
      </c>
      <c r="C462" s="11"/>
      <c r="D462" s="62"/>
      <c r="E462" s="11"/>
      <c r="F462" s="11"/>
      <c r="G462" s="11"/>
      <c r="H462" s="11"/>
      <c r="I462" s="2"/>
      <c r="J462" s="56"/>
      <c r="K462" s="2"/>
      <c r="L462" s="56"/>
      <c r="M462" s="3"/>
    </row>
    <row r="463" spans="1:13" x14ac:dyDescent="0.25">
      <c r="A463" s="31"/>
      <c r="B463" s="11"/>
      <c r="C463" s="11"/>
      <c r="D463" s="62"/>
      <c r="E463" s="11"/>
      <c r="F463" s="11"/>
      <c r="G463" s="11"/>
      <c r="H463" s="11" t="s">
        <v>23</v>
      </c>
      <c r="I463" s="11"/>
      <c r="J463" s="72"/>
      <c r="K463" s="11"/>
      <c r="L463" s="72"/>
      <c r="M463" s="32"/>
    </row>
    <row r="464" spans="1:13" x14ac:dyDescent="0.25">
      <c r="A464" s="31"/>
      <c r="B464" s="11"/>
      <c r="C464" s="11"/>
      <c r="D464" s="62"/>
      <c r="E464" s="11"/>
      <c r="F464" s="11"/>
      <c r="G464" s="11"/>
      <c r="H464" s="11"/>
      <c r="I464" s="111" t="s">
        <v>59</v>
      </c>
      <c r="J464" s="111"/>
      <c r="K464" s="111"/>
      <c r="L464" s="111"/>
      <c r="M464" s="112"/>
    </row>
    <row r="465" spans="1:13" x14ac:dyDescent="0.25">
      <c r="A465" s="7"/>
      <c r="B465" s="8"/>
      <c r="C465" s="8"/>
      <c r="D465" s="61"/>
      <c r="E465" s="8"/>
      <c r="F465" s="8"/>
      <c r="G465" s="8"/>
      <c r="H465" s="8"/>
      <c r="I465" s="113" t="s">
        <v>60</v>
      </c>
      <c r="J465" s="113"/>
      <c r="K465" s="113"/>
      <c r="L465" s="113"/>
      <c r="M465" s="114"/>
    </row>
  </sheetData>
  <mergeCells count="162">
    <mergeCell ref="P363:AB363"/>
    <mergeCell ref="P364:AB364"/>
    <mergeCell ref="U368:AB368"/>
    <mergeCell ref="U369:V369"/>
    <mergeCell ref="W369:X369"/>
    <mergeCell ref="Y369:Z369"/>
    <mergeCell ref="AA369:AB369"/>
    <mergeCell ref="X396:AB396"/>
    <mergeCell ref="X397:AB397"/>
    <mergeCell ref="A2:M2"/>
    <mergeCell ref="P2:AB2"/>
    <mergeCell ref="A3:M3"/>
    <mergeCell ref="P3:AB3"/>
    <mergeCell ref="F7:M7"/>
    <mergeCell ref="U7:AB7"/>
    <mergeCell ref="Y8:Z8"/>
    <mergeCell ref="AA8:AB8"/>
    <mergeCell ref="I48:M48"/>
    <mergeCell ref="I49:M49"/>
    <mergeCell ref="X49:AB49"/>
    <mergeCell ref="X50:AB50"/>
    <mergeCell ref="F8:G8"/>
    <mergeCell ref="H8:I8"/>
    <mergeCell ref="J8:K8"/>
    <mergeCell ref="L8:M8"/>
    <mergeCell ref="U8:V8"/>
    <mergeCell ref="W8:X8"/>
    <mergeCell ref="U61:V61"/>
    <mergeCell ref="W61:X61"/>
    <mergeCell ref="Y61:Z61"/>
    <mergeCell ref="AA61:AB61"/>
    <mergeCell ref="X109:AB109"/>
    <mergeCell ref="X110:AB110"/>
    <mergeCell ref="A54:M54"/>
    <mergeCell ref="A55:M55"/>
    <mergeCell ref="P55:AB55"/>
    <mergeCell ref="P56:AB56"/>
    <mergeCell ref="F59:M59"/>
    <mergeCell ref="F60:G60"/>
    <mergeCell ref="H60:I60"/>
    <mergeCell ref="J60:K60"/>
    <mergeCell ref="L60:M60"/>
    <mergeCell ref="U60:AB60"/>
    <mergeCell ref="U120:AB120"/>
    <mergeCell ref="F121:M121"/>
    <mergeCell ref="U121:V121"/>
    <mergeCell ref="W121:X121"/>
    <mergeCell ref="Y121:Z121"/>
    <mergeCell ref="AA121:AB121"/>
    <mergeCell ref="I111:M111"/>
    <mergeCell ref="I112:M112"/>
    <mergeCell ref="P115:AB115"/>
    <mergeCell ref="A116:M116"/>
    <mergeCell ref="P116:AB116"/>
    <mergeCell ref="A117:M117"/>
    <mergeCell ref="P153:AB153"/>
    <mergeCell ref="P154:AB154"/>
    <mergeCell ref="U158:AB158"/>
    <mergeCell ref="U159:V159"/>
    <mergeCell ref="W159:X159"/>
    <mergeCell ref="Y159:Z159"/>
    <mergeCell ref="AA159:AB159"/>
    <mergeCell ref="F122:G122"/>
    <mergeCell ref="H122:I122"/>
    <mergeCell ref="J122:K122"/>
    <mergeCell ref="L122:M122"/>
    <mergeCell ref="X147:AB147"/>
    <mergeCell ref="X148:AB148"/>
    <mergeCell ref="I162:M162"/>
    <mergeCell ref="I163:M163"/>
    <mergeCell ref="A169:M169"/>
    <mergeCell ref="A170:M170"/>
    <mergeCell ref="F174:M174"/>
    <mergeCell ref="F175:G175"/>
    <mergeCell ref="H175:I175"/>
    <mergeCell ref="J175:K175"/>
    <mergeCell ref="L175:M175"/>
    <mergeCell ref="X190:AB190"/>
    <mergeCell ref="X191:AB191"/>
    <mergeCell ref="P196:AB196"/>
    <mergeCell ref="P197:AB197"/>
    <mergeCell ref="U201:AB201"/>
    <mergeCell ref="U202:V202"/>
    <mergeCell ref="W202:X202"/>
    <mergeCell ref="Y202:Z202"/>
    <mergeCell ref="AA202:AB202"/>
    <mergeCell ref="F246:M246"/>
    <mergeCell ref="F247:G247"/>
    <mergeCell ref="H247:I247"/>
    <mergeCell ref="J247:K247"/>
    <mergeCell ref="L247:M247"/>
    <mergeCell ref="P253:AB253"/>
    <mergeCell ref="I234:M234"/>
    <mergeCell ref="I235:M235"/>
    <mergeCell ref="A241:M241"/>
    <mergeCell ref="A242:M242"/>
    <mergeCell ref="X247:AB247"/>
    <mergeCell ref="X248:AB248"/>
    <mergeCell ref="A290:M290"/>
    <mergeCell ref="X282:AB282"/>
    <mergeCell ref="X283:AB283"/>
    <mergeCell ref="P287:AB287"/>
    <mergeCell ref="P288:AB288"/>
    <mergeCell ref="I284:M284"/>
    <mergeCell ref="I285:M285"/>
    <mergeCell ref="P254:AB254"/>
    <mergeCell ref="U258:AB258"/>
    <mergeCell ref="U259:V259"/>
    <mergeCell ref="W259:X259"/>
    <mergeCell ref="Y259:Z259"/>
    <mergeCell ref="AA259:AB259"/>
    <mergeCell ref="I323:M323"/>
    <mergeCell ref="X328:AB328"/>
    <mergeCell ref="I324:M324"/>
    <mergeCell ref="X329:AB329"/>
    <mergeCell ref="P333:AB333"/>
    <mergeCell ref="A329:M329"/>
    <mergeCell ref="P334:AB334"/>
    <mergeCell ref="A291:M291"/>
    <mergeCell ref="F295:M295"/>
    <mergeCell ref="F296:G296"/>
    <mergeCell ref="H296:I296"/>
    <mergeCell ref="J296:K296"/>
    <mergeCell ref="L296:M296"/>
    <mergeCell ref="U292:AB292"/>
    <mergeCell ref="U293:V293"/>
    <mergeCell ref="W293:X293"/>
    <mergeCell ref="Y293:Z293"/>
    <mergeCell ref="AA293:AB293"/>
    <mergeCell ref="F335:G335"/>
    <mergeCell ref="H335:I335"/>
    <mergeCell ref="J335:K335"/>
    <mergeCell ref="L335:M335"/>
    <mergeCell ref="X358:AB358"/>
    <mergeCell ref="X359:AB359"/>
    <mergeCell ref="A330:M330"/>
    <mergeCell ref="U338:AB338"/>
    <mergeCell ref="F334:M334"/>
    <mergeCell ref="U339:V339"/>
    <mergeCell ref="W339:X339"/>
    <mergeCell ref="Y339:Z339"/>
    <mergeCell ref="AA339:AB339"/>
    <mergeCell ref="I376:M376"/>
    <mergeCell ref="I377:M377"/>
    <mergeCell ref="A382:M382"/>
    <mergeCell ref="A383:M383"/>
    <mergeCell ref="F387:M387"/>
    <mergeCell ref="F388:G388"/>
    <mergeCell ref="H388:I388"/>
    <mergeCell ref="J388:K388"/>
    <mergeCell ref="L388:M388"/>
    <mergeCell ref="I464:M464"/>
    <mergeCell ref="I465:M465"/>
    <mergeCell ref="I417:M417"/>
    <mergeCell ref="I418:M418"/>
    <mergeCell ref="A423:M423"/>
    <mergeCell ref="A424:M424"/>
    <mergeCell ref="F428:M428"/>
    <mergeCell ref="F429:G429"/>
    <mergeCell ref="H429:I429"/>
    <mergeCell ref="J429:K429"/>
    <mergeCell ref="L429:M429"/>
  </mergeCells>
  <pageMargins left="1.29" right="0.25" top="0.75" bottom="0.75" header="0.3" footer="0.3"/>
  <pageSetup scale="8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F11" sqref="F11"/>
    </sheetView>
  </sheetViews>
  <sheetFormatPr defaultRowHeight="15" x14ac:dyDescent="0.25"/>
  <cols>
    <col min="1" max="1" width="59" customWidth="1"/>
    <col min="2" max="2" width="30.85546875" customWidth="1"/>
    <col min="3" max="3" width="58.5703125" customWidth="1"/>
  </cols>
  <sheetData>
    <row r="1" spans="1:3" x14ac:dyDescent="0.25">
      <c r="A1" s="90" t="s">
        <v>288</v>
      </c>
    </row>
    <row r="2" spans="1:3" x14ac:dyDescent="0.25">
      <c r="A2" s="123" t="s">
        <v>289</v>
      </c>
      <c r="B2" s="123"/>
      <c r="C2" s="123"/>
    </row>
    <row r="3" spans="1:3" x14ac:dyDescent="0.25">
      <c r="A3" s="123"/>
      <c r="B3" s="123"/>
      <c r="C3" s="123"/>
    </row>
    <row r="4" spans="1:3" x14ac:dyDescent="0.25">
      <c r="A4" s="91" t="s">
        <v>290</v>
      </c>
      <c r="B4" s="91" t="s">
        <v>291</v>
      </c>
      <c r="C4" s="92" t="s">
        <v>13</v>
      </c>
    </row>
    <row r="5" spans="1:3" ht="15.75" x14ac:dyDescent="0.25">
      <c r="A5" s="93" t="s">
        <v>292</v>
      </c>
      <c r="B5" s="94" t="s">
        <v>293</v>
      </c>
      <c r="C5" s="95">
        <v>58243.5</v>
      </c>
    </row>
    <row r="6" spans="1:3" ht="15.75" x14ac:dyDescent="0.25">
      <c r="A6" s="93" t="s">
        <v>294</v>
      </c>
      <c r="B6" s="94" t="s">
        <v>295</v>
      </c>
      <c r="C6" s="95">
        <v>36190</v>
      </c>
    </row>
    <row r="7" spans="1:3" ht="15.75" x14ac:dyDescent="0.25">
      <c r="A7" s="96" t="s">
        <v>296</v>
      </c>
      <c r="B7" s="97" t="s">
        <v>297</v>
      </c>
      <c r="C7" s="98">
        <v>24728.63</v>
      </c>
    </row>
    <row r="8" spans="1:3" ht="15.75" x14ac:dyDescent="0.25">
      <c r="A8" s="99" t="s">
        <v>298</v>
      </c>
      <c r="B8" s="97" t="s">
        <v>299</v>
      </c>
      <c r="C8" s="100">
        <v>22375</v>
      </c>
    </row>
    <row r="9" spans="1:3" ht="15.75" x14ac:dyDescent="0.25">
      <c r="A9" s="99" t="s">
        <v>300</v>
      </c>
      <c r="B9" s="97" t="s">
        <v>301</v>
      </c>
      <c r="C9" s="98">
        <v>16386</v>
      </c>
    </row>
    <row r="10" spans="1:3" ht="15.75" x14ac:dyDescent="0.25">
      <c r="A10" s="99" t="s">
        <v>302</v>
      </c>
      <c r="B10" s="97" t="s">
        <v>303</v>
      </c>
      <c r="C10" s="101">
        <v>22801</v>
      </c>
    </row>
    <row r="11" spans="1:3" ht="15.75" x14ac:dyDescent="0.25">
      <c r="A11" s="99" t="s">
        <v>304</v>
      </c>
      <c r="B11" s="97" t="s">
        <v>305</v>
      </c>
      <c r="C11" s="98">
        <v>7007.25</v>
      </c>
    </row>
    <row r="12" spans="1:3" ht="15.75" x14ac:dyDescent="0.25">
      <c r="A12" s="99" t="s">
        <v>306</v>
      </c>
      <c r="B12" s="97" t="s">
        <v>307</v>
      </c>
      <c r="C12" s="98">
        <v>26008.5</v>
      </c>
    </row>
    <row r="13" spans="1:3" ht="15.75" x14ac:dyDescent="0.25">
      <c r="A13" s="99" t="s">
        <v>308</v>
      </c>
      <c r="B13" s="97" t="s">
        <v>309</v>
      </c>
      <c r="C13" s="98">
        <v>66375.600000000006</v>
      </c>
    </row>
    <row r="14" spans="1:3" ht="15.75" x14ac:dyDescent="0.25">
      <c r="A14" s="99" t="s">
        <v>310</v>
      </c>
      <c r="B14" s="97" t="s">
        <v>311</v>
      </c>
      <c r="C14" s="101">
        <v>22021.25</v>
      </c>
    </row>
    <row r="15" spans="1:3" ht="15.75" x14ac:dyDescent="0.25">
      <c r="A15" s="99" t="s">
        <v>312</v>
      </c>
      <c r="B15" s="97" t="s">
        <v>313</v>
      </c>
      <c r="C15" s="101">
        <v>49935.4</v>
      </c>
    </row>
    <row r="16" spans="1:3" ht="15.75" x14ac:dyDescent="0.25">
      <c r="A16" s="99" t="s">
        <v>314</v>
      </c>
      <c r="B16" s="97" t="s">
        <v>332</v>
      </c>
      <c r="C16" s="98">
        <v>28102.75</v>
      </c>
    </row>
    <row r="17" spans="1:3" ht="15.75" x14ac:dyDescent="0.25">
      <c r="A17" s="99" t="s">
        <v>315</v>
      </c>
      <c r="B17" s="97" t="s">
        <v>316</v>
      </c>
      <c r="C17" s="101">
        <v>21580.1</v>
      </c>
    </row>
    <row r="18" spans="1:3" ht="15.75" x14ac:dyDescent="0.25">
      <c r="A18" s="99" t="s">
        <v>317</v>
      </c>
      <c r="B18" s="97" t="s">
        <v>318</v>
      </c>
      <c r="C18" s="101">
        <v>12065</v>
      </c>
    </row>
    <row r="19" spans="1:3" ht="15.75" x14ac:dyDescent="0.25">
      <c r="A19" s="99" t="s">
        <v>319</v>
      </c>
      <c r="B19" s="97" t="s">
        <v>320</v>
      </c>
      <c r="C19" s="101">
        <v>26102.1</v>
      </c>
    </row>
    <row r="20" spans="1:3" ht="15.75" x14ac:dyDescent="0.25">
      <c r="A20" s="99" t="s">
        <v>321</v>
      </c>
      <c r="B20" s="97" t="s">
        <v>322</v>
      </c>
      <c r="C20" s="98">
        <v>6284</v>
      </c>
    </row>
    <row r="21" spans="1:3" ht="15.75" x14ac:dyDescent="0.25">
      <c r="A21" s="93" t="s">
        <v>323</v>
      </c>
      <c r="B21" s="94" t="s">
        <v>324</v>
      </c>
      <c r="C21" s="95">
        <v>20103.2</v>
      </c>
    </row>
    <row r="22" spans="1:3" ht="15.75" x14ac:dyDescent="0.25">
      <c r="A22" s="124" t="s">
        <v>325</v>
      </c>
      <c r="B22" s="125"/>
      <c r="C22" s="102">
        <f>SUM(C5:C21)</f>
        <v>466309.27999999997</v>
      </c>
    </row>
    <row r="24" spans="1:3" x14ac:dyDescent="0.25">
      <c r="A24" t="s">
        <v>326</v>
      </c>
      <c r="B24" s="103" t="s">
        <v>327</v>
      </c>
    </row>
    <row r="26" spans="1:3" x14ac:dyDescent="0.25">
      <c r="B26" s="126" t="s">
        <v>328</v>
      </c>
      <c r="C26" s="126"/>
    </row>
    <row r="27" spans="1:3" x14ac:dyDescent="0.25">
      <c r="A27" s="34" t="s">
        <v>329</v>
      </c>
      <c r="B27" s="127" t="s">
        <v>330</v>
      </c>
      <c r="C27" s="127"/>
    </row>
  </sheetData>
  <mergeCells count="4">
    <mergeCell ref="A2:C3"/>
    <mergeCell ref="A22:B22"/>
    <mergeCell ref="B26:C26"/>
    <mergeCell ref="B27:C27"/>
  </mergeCell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SPP 14a</vt:lpstr>
      <vt:lpstr>SPP 14b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MO-Admin</dc:creator>
  <cp:lastModifiedBy>MPDO</cp:lastModifiedBy>
  <cp:lastPrinted>2014-01-22T17:08:11Z</cp:lastPrinted>
  <dcterms:created xsi:type="dcterms:W3CDTF">2017-05-09T22:50:57Z</dcterms:created>
  <dcterms:modified xsi:type="dcterms:W3CDTF">2014-01-22T17:20:48Z</dcterms:modified>
</cp:coreProperties>
</file>